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ETRIN98\Diso\EvoNew\Dogo2\"/>
    </mc:Choice>
  </mc:AlternateContent>
  <bookViews>
    <workbookView xWindow="0" yWindow="0" windowWidth="14265" windowHeight="6780" activeTab="1"/>
  </bookViews>
  <sheets>
    <sheet name="A=0.5" sheetId="8" r:id="rId1"/>
    <sheet name="A=1" sheetId="9" r:id="rId2"/>
    <sheet name="A=2" sheetId="6" r:id="rId3"/>
    <sheet name="A=4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9" l="1"/>
  <c r="F116" i="9" s="1"/>
  <c r="E115" i="9"/>
  <c r="E116" i="9" s="1"/>
  <c r="D115" i="9"/>
  <c r="D116" i="9" s="1"/>
  <c r="C115" i="9"/>
  <c r="C116" i="9" s="1"/>
  <c r="C109" i="9"/>
  <c r="F106" i="9"/>
  <c r="F107" i="9" s="1"/>
  <c r="E106" i="9"/>
  <c r="E107" i="9" s="1"/>
  <c r="D106" i="9"/>
  <c r="D107" i="9" s="1"/>
  <c r="C106" i="9"/>
  <c r="C107" i="9" s="1"/>
  <c r="C100" i="9"/>
  <c r="F97" i="9"/>
  <c r="F98" i="9" s="1"/>
  <c r="E97" i="9"/>
  <c r="E98" i="9" s="1"/>
  <c r="D97" i="9"/>
  <c r="D98" i="9" s="1"/>
  <c r="C97" i="9"/>
  <c r="C98" i="9" s="1"/>
  <c r="C91" i="9"/>
  <c r="F88" i="9"/>
  <c r="F89" i="9" s="1"/>
  <c r="E88" i="9"/>
  <c r="E89" i="9" s="1"/>
  <c r="D88" i="9"/>
  <c r="D89" i="9" s="1"/>
  <c r="C88" i="9"/>
  <c r="C89" i="9" s="1"/>
  <c r="B80" i="9"/>
  <c r="C80" i="9" s="1"/>
  <c r="F77" i="9"/>
  <c r="F78" i="9" s="1"/>
  <c r="E77" i="9"/>
  <c r="E78" i="9" s="1"/>
  <c r="D77" i="9"/>
  <c r="D78" i="9" s="1"/>
  <c r="C77" i="9"/>
  <c r="C78" i="9" s="1"/>
  <c r="B72" i="9"/>
  <c r="F69" i="9"/>
  <c r="F70" i="9" s="1"/>
  <c r="E69" i="9"/>
  <c r="E70" i="9" s="1"/>
  <c r="D69" i="9"/>
  <c r="D70" i="9" s="1"/>
  <c r="C69" i="9"/>
  <c r="C70" i="9" s="1"/>
  <c r="C62" i="9"/>
  <c r="B62" i="9"/>
  <c r="F59" i="9"/>
  <c r="F60" i="9" s="1"/>
  <c r="E59" i="9"/>
  <c r="E60" i="9" s="1"/>
  <c r="D59" i="9"/>
  <c r="D60" i="9" s="1"/>
  <c r="C59" i="9"/>
  <c r="C60" i="9" s="1"/>
  <c r="B51" i="9"/>
  <c r="C51" i="9" s="1"/>
  <c r="F48" i="9"/>
  <c r="F49" i="9" s="1"/>
  <c r="E48" i="9"/>
  <c r="E49" i="9" s="1"/>
  <c r="D48" i="9"/>
  <c r="D49" i="9" s="1"/>
  <c r="C48" i="9"/>
  <c r="C49" i="9" s="1"/>
  <c r="C38" i="9"/>
  <c r="B38" i="9"/>
  <c r="F35" i="9"/>
  <c r="F36" i="9" s="1"/>
  <c r="E35" i="9"/>
  <c r="E36" i="9" s="1"/>
  <c r="D35" i="9"/>
  <c r="D36" i="9" s="1"/>
  <c r="C35" i="9"/>
  <c r="C36" i="9" s="1"/>
  <c r="B26" i="9"/>
  <c r="C26" i="9" s="1"/>
  <c r="F23" i="9"/>
  <c r="F24" i="9" s="1"/>
  <c r="E23" i="9"/>
  <c r="E24" i="9" s="1"/>
  <c r="D23" i="9"/>
  <c r="D24" i="9" s="1"/>
  <c r="C23" i="9"/>
  <c r="C24" i="9" s="1"/>
  <c r="C14" i="9"/>
  <c r="B14" i="9"/>
  <c r="F11" i="9"/>
  <c r="F12" i="9" s="1"/>
  <c r="E11" i="9"/>
  <c r="E12" i="9" s="1"/>
  <c r="D11" i="9"/>
  <c r="D12" i="9" s="1"/>
  <c r="C11" i="9"/>
  <c r="C12" i="9" s="1"/>
  <c r="B2" i="9"/>
  <c r="C2" i="9" s="1"/>
  <c r="B84" i="6" l="1"/>
  <c r="B72" i="8" l="1"/>
  <c r="B56" i="8"/>
  <c r="F69" i="8" l="1"/>
  <c r="B43" i="8"/>
  <c r="F130" i="8" l="1"/>
  <c r="F131" i="8" s="1"/>
  <c r="E130" i="8"/>
  <c r="E131" i="8" s="1"/>
  <c r="D130" i="8"/>
  <c r="D131" i="8" s="1"/>
  <c r="C130" i="8"/>
  <c r="C131" i="8" s="1"/>
  <c r="C124" i="8"/>
  <c r="F121" i="8"/>
  <c r="F122" i="8" s="1"/>
  <c r="E121" i="8"/>
  <c r="E122" i="8" s="1"/>
  <c r="D121" i="8"/>
  <c r="D122" i="8" s="1"/>
  <c r="C121" i="8"/>
  <c r="C122" i="8" s="1"/>
  <c r="C115" i="8"/>
  <c r="F112" i="8"/>
  <c r="F113" i="8" s="1"/>
  <c r="E112" i="8"/>
  <c r="E113" i="8" s="1"/>
  <c r="D112" i="8"/>
  <c r="D113" i="8" s="1"/>
  <c r="C112" i="8"/>
  <c r="C113" i="8" s="1"/>
  <c r="C106" i="8"/>
  <c r="F103" i="8"/>
  <c r="F104" i="8" s="1"/>
  <c r="E103" i="8"/>
  <c r="E104" i="8" s="1"/>
  <c r="D103" i="8"/>
  <c r="D104" i="8" s="1"/>
  <c r="C103" i="8"/>
  <c r="C104" i="8" s="1"/>
  <c r="C96" i="8"/>
  <c r="F93" i="8"/>
  <c r="F94" i="8" s="1"/>
  <c r="E93" i="8"/>
  <c r="E94" i="8" s="1"/>
  <c r="D93" i="8"/>
  <c r="D94" i="8" s="1"/>
  <c r="C93" i="8"/>
  <c r="C94" i="8" s="1"/>
  <c r="B88" i="8"/>
  <c r="F85" i="8"/>
  <c r="F86" i="8" s="1"/>
  <c r="E85" i="8"/>
  <c r="E86" i="8" s="1"/>
  <c r="D85" i="8"/>
  <c r="D86" i="8" s="1"/>
  <c r="C85" i="8"/>
  <c r="C86" i="8" s="1"/>
  <c r="C72" i="8"/>
  <c r="F70" i="8"/>
  <c r="E69" i="8"/>
  <c r="E70" i="8" s="1"/>
  <c r="D69" i="8"/>
  <c r="D70" i="8" s="1"/>
  <c r="C69" i="8"/>
  <c r="C70" i="8" s="1"/>
  <c r="C56" i="8"/>
  <c r="F53" i="8"/>
  <c r="F54" i="8" s="1"/>
  <c r="E53" i="8"/>
  <c r="E54" i="8" s="1"/>
  <c r="D53" i="8"/>
  <c r="D54" i="8" s="1"/>
  <c r="C53" i="8"/>
  <c r="C54" i="8" s="1"/>
  <c r="C43" i="8"/>
  <c r="F40" i="8"/>
  <c r="F41" i="8" s="1"/>
  <c r="E40" i="8"/>
  <c r="E41" i="8" s="1"/>
  <c r="D40" i="8"/>
  <c r="D41" i="8" s="1"/>
  <c r="C40" i="8"/>
  <c r="C41" i="8" s="1"/>
  <c r="B27" i="8"/>
  <c r="C27" i="8" s="1"/>
  <c r="F24" i="8"/>
  <c r="F25" i="8" s="1"/>
  <c r="E24" i="8"/>
  <c r="E25" i="8" s="1"/>
  <c r="D24" i="8"/>
  <c r="D25" i="8" s="1"/>
  <c r="C24" i="8"/>
  <c r="C25" i="8" s="1"/>
  <c r="B15" i="8"/>
  <c r="C15" i="8" s="1"/>
  <c r="F12" i="8"/>
  <c r="F13" i="8" s="1"/>
  <c r="E12" i="8"/>
  <c r="E13" i="8" s="1"/>
  <c r="D12" i="8"/>
  <c r="D13" i="8" s="1"/>
  <c r="C12" i="8"/>
  <c r="C13" i="8" s="1"/>
  <c r="B3" i="8"/>
  <c r="C3" i="8" s="1"/>
  <c r="B83" i="5" l="1"/>
  <c r="B62" i="5" l="1"/>
  <c r="F120" i="6" l="1"/>
  <c r="F121" i="6" s="1"/>
  <c r="E120" i="6"/>
  <c r="E121" i="6" s="1"/>
  <c r="D120" i="6"/>
  <c r="D121" i="6" s="1"/>
  <c r="C120" i="6"/>
  <c r="C121" i="6" s="1"/>
  <c r="C114" i="6"/>
  <c r="F111" i="6"/>
  <c r="F112" i="6" s="1"/>
  <c r="E111" i="6"/>
  <c r="E112" i="6" s="1"/>
  <c r="D111" i="6"/>
  <c r="D112" i="6" s="1"/>
  <c r="C111" i="6"/>
  <c r="C112" i="6" s="1"/>
  <c r="C105" i="6"/>
  <c r="F102" i="6"/>
  <c r="F103" i="6" s="1"/>
  <c r="E102" i="6"/>
  <c r="E103" i="6" s="1"/>
  <c r="D102" i="6"/>
  <c r="D103" i="6" s="1"/>
  <c r="C102" i="6"/>
  <c r="C103" i="6" s="1"/>
  <c r="C96" i="6"/>
  <c r="F93" i="6"/>
  <c r="F94" i="6" s="1"/>
  <c r="E93" i="6"/>
  <c r="E94" i="6" s="1"/>
  <c r="D93" i="6"/>
  <c r="D94" i="6" s="1"/>
  <c r="C93" i="6"/>
  <c r="C94" i="6" s="1"/>
  <c r="C84" i="6"/>
  <c r="F81" i="6"/>
  <c r="F82" i="6" s="1"/>
  <c r="E81" i="6"/>
  <c r="E82" i="6" s="1"/>
  <c r="D81" i="6"/>
  <c r="D82" i="6" s="1"/>
  <c r="C81" i="6"/>
  <c r="C82" i="6" s="1"/>
  <c r="B72" i="6"/>
  <c r="C72" i="6" s="1"/>
  <c r="F69" i="6"/>
  <c r="F70" i="6" s="1"/>
  <c r="E69" i="6"/>
  <c r="E70" i="6" s="1"/>
  <c r="D69" i="6"/>
  <c r="D70" i="6" s="1"/>
  <c r="C69" i="6"/>
  <c r="C70" i="6" s="1"/>
  <c r="B64" i="6"/>
  <c r="C64" i="6" s="1"/>
  <c r="F61" i="6"/>
  <c r="F62" i="6" s="1"/>
  <c r="E61" i="6"/>
  <c r="E62" i="6" s="1"/>
  <c r="D61" i="6"/>
  <c r="D62" i="6" s="1"/>
  <c r="C61" i="6"/>
  <c r="C62" i="6" s="1"/>
  <c r="B49" i="6"/>
  <c r="C49" i="6" s="1"/>
  <c r="F46" i="6"/>
  <c r="F47" i="6" s="1"/>
  <c r="E46" i="6"/>
  <c r="E47" i="6" s="1"/>
  <c r="D46" i="6"/>
  <c r="D47" i="6" s="1"/>
  <c r="C46" i="6"/>
  <c r="C47" i="6" s="1"/>
  <c r="B34" i="6"/>
  <c r="C34" i="6" s="1"/>
  <c r="F31" i="6"/>
  <c r="F32" i="6" s="1"/>
  <c r="E31" i="6"/>
  <c r="E32" i="6" s="1"/>
  <c r="D31" i="6"/>
  <c r="D32" i="6" s="1"/>
  <c r="C31" i="6"/>
  <c r="C32" i="6" s="1"/>
  <c r="C25" i="6"/>
  <c r="B25" i="6"/>
  <c r="F22" i="6"/>
  <c r="F23" i="6" s="1"/>
  <c r="E22" i="6"/>
  <c r="E23" i="6" s="1"/>
  <c r="D22" i="6"/>
  <c r="D23" i="6" s="1"/>
  <c r="C22" i="6"/>
  <c r="C23" i="6" s="1"/>
  <c r="B15" i="6"/>
  <c r="C15" i="6" s="1"/>
  <c r="F12" i="6"/>
  <c r="F13" i="6" s="1"/>
  <c r="E12" i="6"/>
  <c r="E13" i="6" s="1"/>
  <c r="D12" i="6"/>
  <c r="D13" i="6" s="1"/>
  <c r="C12" i="6"/>
  <c r="C13" i="6" s="1"/>
  <c r="B3" i="6"/>
  <c r="C3" i="6" s="1"/>
  <c r="F120" i="5" l="1"/>
  <c r="F121" i="5" s="1"/>
  <c r="E120" i="5"/>
  <c r="E121" i="5" s="1"/>
  <c r="D120" i="5"/>
  <c r="D121" i="5" s="1"/>
  <c r="C120" i="5"/>
  <c r="C121" i="5" s="1"/>
  <c r="C114" i="5"/>
  <c r="F111" i="5"/>
  <c r="F112" i="5" s="1"/>
  <c r="E111" i="5"/>
  <c r="E112" i="5" s="1"/>
  <c r="D111" i="5"/>
  <c r="D112" i="5" s="1"/>
  <c r="C111" i="5"/>
  <c r="C112" i="5" s="1"/>
  <c r="C105" i="5"/>
  <c r="F102" i="5"/>
  <c r="F103" i="5" s="1"/>
  <c r="E102" i="5"/>
  <c r="E103" i="5" s="1"/>
  <c r="D102" i="5"/>
  <c r="D103" i="5" s="1"/>
  <c r="C102" i="5"/>
  <c r="C103" i="5" s="1"/>
  <c r="C96" i="5"/>
  <c r="F93" i="5"/>
  <c r="F94" i="5" s="1"/>
  <c r="E93" i="5"/>
  <c r="E94" i="5" s="1"/>
  <c r="D93" i="5"/>
  <c r="D94" i="5" s="1"/>
  <c r="C93" i="5"/>
  <c r="C94" i="5" s="1"/>
  <c r="C83" i="5"/>
  <c r="F80" i="5"/>
  <c r="F81" i="5" s="1"/>
  <c r="E80" i="5"/>
  <c r="E81" i="5" s="1"/>
  <c r="D80" i="5"/>
  <c r="D81" i="5" s="1"/>
  <c r="C80" i="5"/>
  <c r="C81" i="5" s="1"/>
  <c r="B71" i="5"/>
  <c r="C71" i="5" s="1"/>
  <c r="F68" i="5"/>
  <c r="F69" i="5" s="1"/>
  <c r="E68" i="5"/>
  <c r="E69" i="5" s="1"/>
  <c r="D68" i="5"/>
  <c r="D69" i="5" s="1"/>
  <c r="C68" i="5"/>
  <c r="C69" i="5" s="1"/>
  <c r="C62" i="5"/>
  <c r="F59" i="5"/>
  <c r="F60" i="5" s="1"/>
  <c r="E59" i="5"/>
  <c r="E60" i="5" s="1"/>
  <c r="D59" i="5"/>
  <c r="D60" i="5" s="1"/>
  <c r="C59" i="5"/>
  <c r="C60" i="5" s="1"/>
  <c r="B51" i="5"/>
  <c r="C51" i="5" s="1"/>
  <c r="F48" i="5"/>
  <c r="F49" i="5" s="1"/>
  <c r="E48" i="5"/>
  <c r="E49" i="5" s="1"/>
  <c r="D48" i="5"/>
  <c r="D49" i="5" s="1"/>
  <c r="C48" i="5"/>
  <c r="C49" i="5" s="1"/>
  <c r="B38" i="5"/>
  <c r="C38" i="5" s="1"/>
  <c r="F35" i="5"/>
  <c r="F36" i="5" s="1"/>
  <c r="E35" i="5"/>
  <c r="E36" i="5" s="1"/>
  <c r="D35" i="5"/>
  <c r="D36" i="5" s="1"/>
  <c r="C35" i="5"/>
  <c r="C36" i="5" s="1"/>
  <c r="B25" i="5"/>
  <c r="C25" i="5" s="1"/>
  <c r="F22" i="5"/>
  <c r="F23" i="5" s="1"/>
  <c r="E22" i="5"/>
  <c r="E23" i="5" s="1"/>
  <c r="D22" i="5"/>
  <c r="D23" i="5" s="1"/>
  <c r="C22" i="5"/>
  <c r="C23" i="5" s="1"/>
  <c r="B15" i="5"/>
  <c r="C15" i="5" s="1"/>
  <c r="F12" i="5"/>
  <c r="F13" i="5" s="1"/>
  <c r="E12" i="5"/>
  <c r="E13" i="5" s="1"/>
  <c r="D12" i="5"/>
  <c r="D13" i="5" s="1"/>
  <c r="C12" i="5"/>
  <c r="C13" i="5" s="1"/>
  <c r="B3" i="5"/>
  <c r="C3" i="5" s="1"/>
</calcChain>
</file>

<file path=xl/sharedStrings.xml><?xml version="1.0" encoding="utf-8"?>
<sst xmlns="http://schemas.openxmlformats.org/spreadsheetml/2006/main" count="511" uniqueCount="6">
  <si>
    <t>A</t>
  </si>
  <si>
    <t>n</t>
  </si>
  <si>
    <t>N</t>
  </si>
  <si>
    <t>SMax</t>
  </si>
  <si>
    <t>b</t>
  </si>
  <si>
    <t>A/2b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</si>
</sst>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'A=0.5'!$C$4:$F$4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'A=0.5'!$C$13:$F$13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91-4CCD-84A9-CDFD9299EDAC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'A=0.5'!$C$16:$F$16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'A=0.5'!$C$25:$F$25</c:f>
              <c:numCache>
                <c:formatCode>General</c:formatCode>
                <c:ptCount val="4"/>
                <c:pt idx="0">
                  <c:v>1.4E-2</c:v>
                </c:pt>
                <c:pt idx="1">
                  <c:v>1.03E-2</c:v>
                </c:pt>
                <c:pt idx="2">
                  <c:v>9.8566666666666664E-3</c:v>
                </c:pt>
                <c:pt idx="3">
                  <c:v>9.9483333333333333E-3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91-4CCD-84A9-CDFD9299EDAC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'A=0.5'!$C$28:$F$28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'A=0.5'!$C$41:$F$41</c:f>
              <c:numCache>
                <c:formatCode>General</c:formatCode>
                <c:ptCount val="4"/>
                <c:pt idx="0">
                  <c:v>1.2272727272727274E-2</c:v>
                </c:pt>
                <c:pt idx="1">
                  <c:v>4.3299999999999996E-3</c:v>
                </c:pt>
                <c:pt idx="2">
                  <c:v>4.7155555555555553E-3</c:v>
                </c:pt>
                <c:pt idx="3">
                  <c:v>5.0260000000000001E-3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91-4CCD-84A9-CDFD9299EDAC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'A=0.5'!$C$44:$F$44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'A=0.5'!$C$54:$F$54</c:f>
              <c:numCache>
                <c:formatCode>General</c:formatCode>
                <c:ptCount val="4"/>
                <c:pt idx="0">
                  <c:v>1.0666666666666666E-2</c:v>
                </c:pt>
                <c:pt idx="1">
                  <c:v>5.6125000000000003E-3</c:v>
                </c:pt>
                <c:pt idx="2">
                  <c:v>6.4685714285714286E-3</c:v>
                </c:pt>
                <c:pt idx="3">
                  <c:v>7.2500000000000004E-3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91-4CCD-84A9-CDFD9299EDAC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'A=0.5'!$C$57:$F$57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'A=0.5'!$C$70:$F$70</c:f>
              <c:numCache>
                <c:formatCode>General</c:formatCode>
                <c:ptCount val="4"/>
                <c:pt idx="0">
                  <c:v>7.7999999999999996E-3</c:v>
                </c:pt>
                <c:pt idx="1">
                  <c:v>3.5799999999999998E-3</c:v>
                </c:pt>
                <c:pt idx="2">
                  <c:v>3.8139999999999997E-3</c:v>
                </c:pt>
                <c:pt idx="3">
                  <c:v>3.5954545454545458E-3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91-4CCD-84A9-CDFD9299EDAC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'A=0.5'!$C$73:$F$73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'A=0.5'!$C$86:$F$86</c:f>
              <c:numCache>
                <c:formatCode>General</c:formatCode>
                <c:ptCount val="4"/>
                <c:pt idx="0">
                  <c:v>1.35E-2</c:v>
                </c:pt>
                <c:pt idx="1">
                  <c:v>5.2833333333333335E-3</c:v>
                </c:pt>
                <c:pt idx="2">
                  <c:v>3.3700000000000002E-3</c:v>
                </c:pt>
                <c:pt idx="3">
                  <c:v>2.4733333333333335E-3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91-4CCD-84A9-CDFD9299EDAC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'A=0.5'!$C$89:$F$89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'A=0.5'!$C$94:$F$94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91-4CCD-84A9-CDFD9299EDAC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'A=0.5'!$C$97:$F$97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'A=0.5'!$C$104:$F$104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91-4CCD-84A9-CDFD9299EDAC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'A=0.5'!$C$107:$F$107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'A=0.5'!$C$113:$F$113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91-4CCD-84A9-CDFD9299EDAC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'A=0.5'!$C$116:$F$116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'A=0.5'!$C$122:$F$122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791-4CCD-84A9-CDFD9299EDAC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'A=0.5'!$C$125:$F$125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'A=0.5'!$C$131:$F$131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791-4CCD-84A9-CDFD9299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2162240"/>
        <c:axId val="-812161696"/>
      </c:scatterChart>
      <c:valAx>
        <c:axId val="-812162240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812161696"/>
        <c:crossesAt val="1.0000000000000004E-5"/>
        <c:crossBetween val="midCat"/>
      </c:valAx>
      <c:valAx>
        <c:axId val="-8121616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81216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'A=0.5'!$C$3</c:f>
              <c:numCache>
                <c:formatCode>General</c:formatCode>
                <c:ptCount val="1"/>
                <c:pt idx="0">
                  <c:v>3.75</c:v>
                </c:pt>
              </c:numCache>
            </c:numRef>
          </c:xVal>
          <c:yVal>
            <c:numRef>
              <c:f>'A=0.5'!$F$13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91-4CF3-8539-3424BAC74F6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'A=0.5'!$C$15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'A=0.5'!$F$25</c:f>
              <c:numCache>
                <c:formatCode>General</c:formatCode>
                <c:ptCount val="1"/>
                <c:pt idx="0">
                  <c:v>9.9483333333333333E-3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91-4CF3-8539-3424BAC74F6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'A=0.5'!$C$27</c:f>
              <c:numCache>
                <c:formatCode>General</c:formatCode>
                <c:ptCount val="1"/>
                <c:pt idx="0">
                  <c:v>4.75</c:v>
                </c:pt>
              </c:numCache>
            </c:numRef>
          </c:xVal>
          <c:yVal>
            <c:numRef>
              <c:f>'A=0.5'!$F$41</c:f>
              <c:numCache>
                <c:formatCode>General</c:formatCode>
                <c:ptCount val="1"/>
                <c:pt idx="0">
                  <c:v>5.0260000000000001E-3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91-4CF3-8539-3424BAC74F6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'A=0.5'!$C$43</c:f>
              <c:numCache>
                <c:formatCode>General</c:formatCode>
                <c:ptCount val="1"/>
                <c:pt idx="0">
                  <c:v>4.5</c:v>
                </c:pt>
              </c:numCache>
            </c:numRef>
          </c:xVal>
          <c:yVal>
            <c:numRef>
              <c:f>'A=0.5'!$F$54</c:f>
              <c:numCache>
                <c:formatCode>General</c:formatCode>
                <c:ptCount val="1"/>
                <c:pt idx="0">
                  <c:v>7.2500000000000004E-3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91-4CF3-8539-3424BAC74F69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'A=0.5'!$C$56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'A=0.5'!$F$70</c:f>
              <c:numCache>
                <c:formatCode>General</c:formatCode>
                <c:ptCount val="1"/>
                <c:pt idx="0">
                  <c:v>3.5954545454545458E-3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91-4CF3-8539-3424BAC74F6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'A=0.5'!$C$88</c:f>
              <c:numCache>
                <c:formatCode>General</c:formatCode>
                <c:ptCount val="1"/>
              </c:numCache>
            </c:numRef>
          </c:xVal>
          <c:yVal>
            <c:numRef>
              <c:f>'A=0.5'!$F$94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91-4CF3-8539-3424BAC74F69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'A=0.5'!$C$72</c:f>
              <c:numCache>
                <c:formatCode>General</c:formatCode>
                <c:ptCount val="1"/>
                <c:pt idx="0">
                  <c:v>5.25</c:v>
                </c:pt>
              </c:numCache>
            </c:numRef>
          </c:xVal>
          <c:yVal>
            <c:numRef>
              <c:f>'A=0.5'!$F$86</c:f>
              <c:numCache>
                <c:formatCode>General</c:formatCode>
                <c:ptCount val="1"/>
                <c:pt idx="0">
                  <c:v>2.4733333333333335E-3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91-4CF3-8539-3424BAC7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65409584"/>
        <c:axId val="-665418288"/>
      </c:scatterChart>
      <c:valAx>
        <c:axId val="-66540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665418288"/>
        <c:crosses val="autoZero"/>
        <c:crossBetween val="midCat"/>
      </c:valAx>
      <c:valAx>
        <c:axId val="-665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665409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'A=1'!$C$3:$F$3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'A=1'!$C$12:$F$12</c:f>
              <c:numCache>
                <c:formatCode>General</c:formatCode>
                <c:ptCount val="4"/>
                <c:pt idx="0">
                  <c:v>1.6E-2</c:v>
                </c:pt>
                <c:pt idx="1">
                  <c:v>6.7499999999999999E-3</c:v>
                </c:pt>
                <c:pt idx="2">
                  <c:v>8.5733333333333338E-3</c:v>
                </c:pt>
                <c:pt idx="3">
                  <c:v>8.2816666666666663E-3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54-49F1-A8D0-250F7BAE39D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'A=1'!$C$15:$F$15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'A=1'!$C$24:$F$24</c:f>
              <c:numCache>
                <c:formatCode>General</c:formatCode>
                <c:ptCount val="4"/>
                <c:pt idx="0">
                  <c:v>1.7333333333333333E-2</c:v>
                </c:pt>
                <c:pt idx="1">
                  <c:v>1.4716666666666666E-2</c:v>
                </c:pt>
                <c:pt idx="2">
                  <c:v>1.1472000000000001E-2</c:v>
                </c:pt>
                <c:pt idx="3">
                  <c:v>1.3811428571428572E-2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54-49F1-A8D0-250F7BAE39D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'A=1'!$C$27:$F$27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'A=1'!$C$36:$F$36</c:f>
              <c:numCache>
                <c:formatCode>General</c:formatCode>
                <c:ptCount val="4"/>
                <c:pt idx="0">
                  <c:v>1.3833333333333335E-2</c:v>
                </c:pt>
                <c:pt idx="1">
                  <c:v>4.0333333333333332E-3</c:v>
                </c:pt>
                <c:pt idx="2">
                  <c:v>3.113333333333333E-3</c:v>
                </c:pt>
                <c:pt idx="3">
                  <c:v>2.5533333333333332E-3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54-49F1-A8D0-250F7BAE39D3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'A=1'!$C$39:$F$39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'A=1'!$C$49:$F$49</c:f>
              <c:numCache>
                <c:formatCode>General</c:formatCode>
                <c:ptCount val="4"/>
                <c:pt idx="0">
                  <c:v>1.2833333333333334E-2</c:v>
                </c:pt>
                <c:pt idx="1">
                  <c:v>6.2166666666666663E-3</c:v>
                </c:pt>
                <c:pt idx="2">
                  <c:v>6.43E-3</c:v>
                </c:pt>
                <c:pt idx="3">
                  <c:v>5.8266666666666666E-3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54-49F1-A8D0-250F7BAE39D3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'A=1'!$C$39:$F$39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'A=1'!$C$49:$F$49</c:f>
              <c:numCache>
                <c:formatCode>General</c:formatCode>
                <c:ptCount val="4"/>
                <c:pt idx="0">
                  <c:v>1.2833333333333334E-2</c:v>
                </c:pt>
                <c:pt idx="1">
                  <c:v>6.2166666666666663E-3</c:v>
                </c:pt>
                <c:pt idx="2">
                  <c:v>6.43E-3</c:v>
                </c:pt>
                <c:pt idx="3">
                  <c:v>5.8266666666666666E-3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54-49F1-A8D0-250F7BAE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2456752"/>
        <c:axId val="1992448592"/>
      </c:scatterChart>
      <c:valAx>
        <c:axId val="1992456752"/>
        <c:scaling>
          <c:logBase val="10"/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2448592"/>
        <c:crossesAt val="1.0000000000000004E-5"/>
        <c:crossBetween val="midCat"/>
      </c:valAx>
      <c:valAx>
        <c:axId val="19924485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245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'A=2'!$C$4:$F$4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'A=2'!$C$13:$F$13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72-4019-A509-93B8181A3650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'A=2'!$C$16:$F$16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72-4019-A509-93B8181A3650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'A=2'!$C$26:$F$26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72-4019-A509-93B8181A3650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'A=2'!$C$35:$F$35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'A=2'!$C$47:$F$47</c:f>
              <c:numCache>
                <c:formatCode>General</c:formatCode>
                <c:ptCount val="4"/>
                <c:pt idx="0">
                  <c:v>2.9000000000000001E-2</c:v>
                </c:pt>
                <c:pt idx="1">
                  <c:v>1.728E-2</c:v>
                </c:pt>
                <c:pt idx="2">
                  <c:v>1.8020000000000001E-2</c:v>
                </c:pt>
                <c:pt idx="3">
                  <c:v>2.0289999999999999E-2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72-4019-A509-93B8181A3650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'A=2'!$C$50:$F$50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'A=2'!$C$62:$F$62</c:f>
              <c:numCache>
                <c:formatCode>General</c:formatCode>
                <c:ptCount val="4"/>
                <c:pt idx="0">
                  <c:v>1.8333333333333333E-2</c:v>
                </c:pt>
                <c:pt idx="1">
                  <c:v>0.01</c:v>
                </c:pt>
                <c:pt idx="2">
                  <c:v>7.8399999999999997E-3</c:v>
                </c:pt>
                <c:pt idx="3">
                  <c:v>8.1799999999999998E-3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72-4019-A509-93B8181A3650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'A=2'!$C$65:$F$65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'A=2'!$C$70:$F$70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572-4019-A509-93B8181A3650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'A=2'!$C$73:$F$73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'A=2'!$C$82:$F$82</c:f>
              <c:numCache>
                <c:formatCode>General</c:formatCode>
                <c:ptCount val="4"/>
                <c:pt idx="0">
                  <c:v>1.2666666666666666E-2</c:v>
                </c:pt>
                <c:pt idx="1">
                  <c:v>5.7999999999999996E-3</c:v>
                </c:pt>
                <c:pt idx="2">
                  <c:v>4.7080000000000004E-3</c:v>
                </c:pt>
                <c:pt idx="3">
                  <c:v>3.0533333333333332E-3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572-4019-A509-93B8181A3650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'A=2'!$C$85:$F$85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'A=2'!$C$94:$F$94</c:f>
              <c:numCache>
                <c:formatCode>General</c:formatCode>
                <c:ptCount val="4"/>
                <c:pt idx="0">
                  <c:v>1.2833333333333334E-2</c:v>
                </c:pt>
                <c:pt idx="1">
                  <c:v>6.1333333333333335E-3</c:v>
                </c:pt>
                <c:pt idx="2">
                  <c:v>6.4733333333333335E-3</c:v>
                </c:pt>
                <c:pt idx="3">
                  <c:v>4.8866666666666668E-3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572-4019-A509-93B8181A3650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'A=2'!$C$97:$F$97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'A=2'!$C$103:$F$103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572-4019-A509-93B8181A3650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'A=2'!$C$106:$F$106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'A=2'!$C$112:$F$112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572-4019-A509-93B8181A365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'A=2'!$C$115:$F$115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'A=2'!$C$121:$F$121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572-4019-A509-93B8181A3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744944"/>
        <c:axId val="881746032"/>
      </c:scatterChart>
      <c:valAx>
        <c:axId val="881744944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6032"/>
        <c:crossesAt val="1.0000000000000004E-5"/>
        <c:crossBetween val="midCat"/>
      </c:valAx>
      <c:valAx>
        <c:axId val="8817460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'A=2'!$C$3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'A=2'!$F$13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B-4D59-ACA4-0FF429D7FB6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'A=2'!$C$15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'A=2'!$F$23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7B-4D59-ACA4-0FF429D7FB6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'A=2'!$C$25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'A=2'!$F$32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7B-4D59-ACA4-0FF429D7FB6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'A=2'!$C$34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'A=2'!$F$47</c:f>
              <c:numCache>
                <c:formatCode>General</c:formatCode>
                <c:ptCount val="1"/>
                <c:pt idx="0">
                  <c:v>2.0289999999999999E-2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7B-4D59-ACA4-0FF429D7FB6E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'A=2'!$C$49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'A=2'!$F$62</c:f>
              <c:numCache>
                <c:formatCode>General</c:formatCode>
                <c:ptCount val="1"/>
                <c:pt idx="0">
                  <c:v>8.1799999999999998E-3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7B-4D59-ACA4-0FF429D7FB6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'A=2'!$C$72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'A=2'!$F$82</c:f>
              <c:numCache>
                <c:formatCode>General</c:formatCode>
                <c:ptCount val="1"/>
                <c:pt idx="0">
                  <c:v>3.0533333333333332E-3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F7B-4D59-ACA4-0FF429D7FB6E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'A=2'!$C$84</c:f>
              <c:numCache>
                <c:formatCode>General</c:formatCode>
                <c:ptCount val="1"/>
                <c:pt idx="0">
                  <c:v>9.5</c:v>
                </c:pt>
              </c:numCache>
            </c:numRef>
          </c:xVal>
          <c:yVal>
            <c:numRef>
              <c:f>'A=2'!$F$94</c:f>
              <c:numCache>
                <c:formatCode>General</c:formatCode>
                <c:ptCount val="1"/>
                <c:pt idx="0">
                  <c:v>4.8866666666666668E-3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F7B-4D59-ACA4-0FF429D7FB6E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'A=2'!$C$72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'A=2'!$F$82</c:f>
              <c:numCache>
                <c:formatCode>General</c:formatCode>
                <c:ptCount val="1"/>
                <c:pt idx="0">
                  <c:v>3.0533333333333332E-3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7B-4D59-ACA4-0FF429D7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742768"/>
        <c:axId val="881749296"/>
      </c:scatterChart>
      <c:valAx>
        <c:axId val="88174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9296"/>
        <c:crosses val="autoZero"/>
        <c:crossBetween val="midCat"/>
      </c:valAx>
      <c:valAx>
        <c:axId val="8817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1742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'A=4'!$C$4:$F$4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'A=4'!$C$13:$F$13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13-4BC3-848C-669010FB7D5C}"/>
            </c:ext>
          </c:extLst>
        </c:ser>
        <c:ser>
          <c:idx val="4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'A=4'!$C$16:$F$16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13-4BC3-848C-669010FB7D5C}"/>
            </c:ext>
          </c:extLst>
        </c:ser>
        <c:ser>
          <c:idx val="5"/>
          <c:order val="2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'A=4'!$C$26:$F$26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'A=4'!$C$36:$F$36</c:f>
              <c:numCache>
                <c:formatCode>General</c:formatCode>
                <c:ptCount val="4"/>
                <c:pt idx="0">
                  <c:v>2.1833333333333333E-2</c:v>
                </c:pt>
                <c:pt idx="1">
                  <c:v>1.17E-2</c:v>
                </c:pt>
                <c:pt idx="2">
                  <c:v>1.6273333333333334E-2</c:v>
                </c:pt>
                <c:pt idx="3">
                  <c:v>1.4023333333333332E-2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13-4BC3-848C-669010FB7D5C}"/>
            </c:ext>
          </c:extLst>
        </c:ser>
        <c:ser>
          <c:idx val="6"/>
          <c:order val="3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'A=4'!$C$39:$F$39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'A=4'!$C$49:$F$49</c:f>
              <c:numCache>
                <c:formatCode>General</c:formatCode>
                <c:ptCount val="4"/>
                <c:pt idx="0">
                  <c:v>2.3E-2</c:v>
                </c:pt>
                <c:pt idx="1">
                  <c:v>6.8125E-3</c:v>
                </c:pt>
                <c:pt idx="2">
                  <c:v>6.5174999999999999E-3</c:v>
                </c:pt>
                <c:pt idx="3">
                  <c:v>4.52375E-3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13-4BC3-848C-669010FB7D5C}"/>
            </c:ext>
          </c:extLst>
        </c:ser>
        <c:ser>
          <c:idx val="7"/>
          <c:order val="4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'A=4'!$C$52:$F$52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'A=4'!$C$60:$F$60</c:f>
              <c:numCache>
                <c:formatCode>General</c:formatCode>
                <c:ptCount val="4"/>
                <c:pt idx="0">
                  <c:v>1.4500000000000001E-2</c:v>
                </c:pt>
                <c:pt idx="1">
                  <c:v>4.725E-3</c:v>
                </c:pt>
                <c:pt idx="2">
                  <c:v>2.48E-3</c:v>
                </c:pt>
                <c:pt idx="3">
                  <c:v>2.0125E-3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13-4BC3-848C-669010FB7D5C}"/>
            </c:ext>
          </c:extLst>
        </c:ser>
        <c:ser>
          <c:idx val="8"/>
          <c:order val="5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'A=4'!$C$63:$F$63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13-4BC3-848C-669010FB7D5C}"/>
            </c:ext>
          </c:extLst>
        </c:ser>
        <c:ser>
          <c:idx val="9"/>
          <c:order val="6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'A=4'!$C$72:$F$72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'A=4'!$C$81:$F$81</c:f>
              <c:numCache>
                <c:formatCode>General</c:formatCode>
                <c:ptCount val="4"/>
                <c:pt idx="0">
                  <c:v>1.6750000000000001E-2</c:v>
                </c:pt>
                <c:pt idx="1">
                  <c:v>5.9249999999999997E-3</c:v>
                </c:pt>
                <c:pt idx="2">
                  <c:v>4.3949999999999996E-3</c:v>
                </c:pt>
                <c:pt idx="3">
                  <c:v>2.2975000000000001E-3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813-4BC3-848C-669010FB7D5C}"/>
            </c:ext>
          </c:extLst>
        </c:ser>
        <c:ser>
          <c:idx val="0"/>
          <c:order val="7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'A=4'!$C$84:$F$84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'A=4'!$C$94:$F$94</c:f>
              <c:numCache>
                <c:formatCode>General</c:formatCode>
                <c:ptCount val="4"/>
                <c:pt idx="0">
                  <c:v>2.4428571428571428E-2</c:v>
                </c:pt>
                <c:pt idx="1">
                  <c:v>1.0333333333333333E-2</c:v>
                </c:pt>
                <c:pt idx="2">
                  <c:v>1.2205000000000001E-2</c:v>
                </c:pt>
                <c:pt idx="3">
                  <c:v>1.18025E-2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813-4BC3-848C-669010FB7D5C}"/>
            </c:ext>
          </c:extLst>
        </c:ser>
        <c:ser>
          <c:idx val="1"/>
          <c:order val="8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'A=4'!$C$97:$F$97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'A=4'!$C$103:$F$103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813-4BC3-848C-669010FB7D5C}"/>
            </c:ext>
          </c:extLst>
        </c:ser>
        <c:ser>
          <c:idx val="2"/>
          <c:order val="9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'A=4'!$C$106:$F$106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'A=4'!$C$112:$F$112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813-4BC3-848C-669010FB7D5C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'A=4'!$C$115:$F$115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50000</c:v>
                </c:pt>
                <c:pt idx="3">
                  <c:v>100000</c:v>
                </c:pt>
              </c:numCache>
            </c:numRef>
          </c:xVal>
          <c:yVal>
            <c:numRef>
              <c:f>'A=4'!$C$121:$F$121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813-4BC3-848C-669010FB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6010672"/>
        <c:axId val="-136010128"/>
      </c:scatterChart>
      <c:valAx>
        <c:axId val="-136010672"/>
        <c:scaling>
          <c:logBase val="10"/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36010128"/>
        <c:crossesAt val="1.0000000000000004E-5"/>
        <c:crossBetween val="midCat"/>
      </c:valAx>
      <c:valAx>
        <c:axId val="-1360101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13601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302799</xdr:colOff>
      <xdr:row>2</xdr:row>
      <xdr:rowOff>88488</xdr:rowOff>
    </xdr:from>
    <xdr:to>
      <xdr:col>20</xdr:col>
      <xdr:colOff>607600</xdr:colOff>
      <xdr:row>19</xdr:row>
      <xdr:rowOff>165264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295275</xdr:colOff>
      <xdr:row>22</xdr:row>
      <xdr:rowOff>107950</xdr:rowOff>
    </xdr:from>
    <xdr:to>
      <xdr:col>20</xdr:col>
      <xdr:colOff>600075</xdr:colOff>
      <xdr:row>37</xdr:row>
      <xdr:rowOff>88900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491833</xdr:colOff>
      <xdr:row>11</xdr:row>
      <xdr:rowOff>8869</xdr:rowOff>
    </xdr:from>
    <xdr:to>
      <xdr:col>17</xdr:col>
      <xdr:colOff>186057</xdr:colOff>
      <xdr:row>28</xdr:row>
      <xdr:rowOff>85645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468312</xdr:colOff>
      <xdr:row>2</xdr:row>
      <xdr:rowOff>38100</xdr:rowOff>
    </xdr:from>
    <xdr:to>
      <xdr:col>21</xdr:col>
      <xdr:colOff>163512</xdr:colOff>
      <xdr:row>19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415925</xdr:colOff>
      <xdr:row>21</xdr:row>
      <xdr:rowOff>107950</xdr:rowOff>
    </xdr:from>
    <xdr:to>
      <xdr:col>21</xdr:col>
      <xdr:colOff>111125</xdr:colOff>
      <xdr:row>36</xdr:row>
      <xdr:rowOff>88900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271462</xdr:colOff>
      <xdr:row>2</xdr:row>
      <xdr:rowOff>120650</xdr:rowOff>
    </xdr:from>
    <xdr:to>
      <xdr:col>21</xdr:col>
      <xdr:colOff>576262</xdr:colOff>
      <xdr:row>20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lam\Application%20Data\SSH\temp\SMax_A01_DoB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=0.5"/>
      <sheetName val="A=1"/>
      <sheetName val="A=2"/>
      <sheetName val="A=4"/>
      <sheetName val="New A=0.5"/>
      <sheetName val="New A=2"/>
      <sheetName val="New A=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  <cell r="D3">
            <v>10000</v>
          </cell>
          <cell r="E3">
            <v>50000</v>
          </cell>
          <cell r="F3">
            <v>100000</v>
          </cell>
        </row>
        <row r="12">
          <cell r="C12">
            <v>1.6E-2</v>
          </cell>
          <cell r="D12">
            <v>6.7499999999999999E-3</v>
          </cell>
          <cell r="E12">
            <v>8.5733333333333338E-3</v>
          </cell>
          <cell r="F12">
            <v>8.2816666666666663E-3</v>
          </cell>
        </row>
        <row r="15">
          <cell r="C15">
            <v>1000</v>
          </cell>
          <cell r="D15">
            <v>10000</v>
          </cell>
          <cell r="E15">
            <v>50000</v>
          </cell>
          <cell r="F15">
            <v>100000</v>
          </cell>
        </row>
        <row r="24">
          <cell r="C24">
            <v>1.7333333333333333E-2</v>
          </cell>
          <cell r="D24">
            <v>1.4716666666666666E-2</v>
          </cell>
          <cell r="E24">
            <v>1.1472000000000001E-2</v>
          </cell>
          <cell r="F24">
            <v>1.3811428571428572E-2</v>
          </cell>
        </row>
        <row r="27">
          <cell r="C27">
            <v>1000</v>
          </cell>
          <cell r="D27">
            <v>10000</v>
          </cell>
          <cell r="E27">
            <v>50000</v>
          </cell>
          <cell r="F27">
            <v>100000</v>
          </cell>
        </row>
        <row r="36">
          <cell r="C36">
            <v>1.3833333333333335E-2</v>
          </cell>
          <cell r="D36">
            <v>4.0333333333333332E-3</v>
          </cell>
          <cell r="E36">
            <v>3.113333333333333E-3</v>
          </cell>
          <cell r="F36">
            <v>2.5533333333333332E-3</v>
          </cell>
        </row>
        <row r="39">
          <cell r="C39">
            <v>1000</v>
          </cell>
          <cell r="D39">
            <v>10000</v>
          </cell>
          <cell r="E39">
            <v>50000</v>
          </cell>
          <cell r="F39">
            <v>100000</v>
          </cell>
        </row>
        <row r="49">
          <cell r="C49">
            <v>1.2833333333333334E-2</v>
          </cell>
          <cell r="D49">
            <v>6.2166666666666663E-3</v>
          </cell>
          <cell r="E49">
            <v>6.43E-3</v>
          </cell>
          <cell r="F49">
            <v>5.8266666666666666E-3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topLeftCell="A4" zoomScale="70" zoomScaleNormal="70" workbookViewId="0">
      <selection activeCell="C79" sqref="C79"/>
    </sheetView>
  </sheetViews>
  <sheetFormatPr defaultColWidth="8.7109375" defaultRowHeight="15" x14ac:dyDescent="0.25"/>
  <cols>
    <col min="1" max="16384" width="8.7109375" style="3"/>
  </cols>
  <sheetData>
    <row r="2" spans="1:6" x14ac:dyDescent="0.25">
      <c r="A2" s="3" t="s">
        <v>0</v>
      </c>
      <c r="B2" s="3" t="s">
        <v>4</v>
      </c>
      <c r="C2" s="3" t="s">
        <v>5</v>
      </c>
    </row>
    <row r="3" spans="1:6" x14ac:dyDescent="0.25">
      <c r="A3" s="3">
        <v>0.5</v>
      </c>
      <c r="B3" s="3">
        <f>1/15</f>
        <v>6.6666666666666666E-2</v>
      </c>
      <c r="C3" s="3">
        <f>A3/(2*B3)</f>
        <v>3.75</v>
      </c>
    </row>
    <row r="4" spans="1:6" x14ac:dyDescent="0.25">
      <c r="A4" s="3" t="s">
        <v>2</v>
      </c>
      <c r="C4" s="3">
        <v>1000</v>
      </c>
      <c r="D4" s="3">
        <v>10000</v>
      </c>
      <c r="E4" s="3">
        <v>50000</v>
      </c>
      <c r="F4" s="3">
        <v>100000</v>
      </c>
    </row>
    <row r="5" spans="1:6" x14ac:dyDescent="0.25">
      <c r="A5" s="3" t="s">
        <v>3</v>
      </c>
    </row>
    <row r="6" spans="1:6" x14ac:dyDescent="0.25">
      <c r="A6" s="3" t="s">
        <v>3</v>
      </c>
    </row>
    <row r="7" spans="1:6" x14ac:dyDescent="0.25">
      <c r="A7" s="3" t="s">
        <v>3</v>
      </c>
    </row>
    <row r="8" spans="1:6" x14ac:dyDescent="0.25">
      <c r="A8" s="3" t="s">
        <v>3</v>
      </c>
    </row>
    <row r="9" spans="1:6" x14ac:dyDescent="0.25">
      <c r="A9" s="3" t="s">
        <v>3</v>
      </c>
    </row>
    <row r="10" spans="1:6" x14ac:dyDescent="0.25">
      <c r="A10" s="3" t="s">
        <v>3</v>
      </c>
    </row>
    <row r="11" spans="1:6" x14ac:dyDescent="0.25">
      <c r="A11" s="3" t="s">
        <v>3</v>
      </c>
    </row>
    <row r="12" spans="1:6" x14ac:dyDescent="0.25">
      <c r="A12" s="3" t="s">
        <v>3</v>
      </c>
      <c r="C12" s="5" t="e">
        <f>AVERAGE(C5:C11)</f>
        <v>#DIV/0!</v>
      </c>
      <c r="D12" s="5" t="e">
        <f t="shared" ref="D12:F12" si="0">AVERAGE(D5:D11)</f>
        <v>#DIV/0!</v>
      </c>
      <c r="E12" s="5" t="e">
        <f t="shared" si="0"/>
        <v>#DIV/0!</v>
      </c>
      <c r="F12" s="5" t="e">
        <f t="shared" si="0"/>
        <v>#DIV/0!</v>
      </c>
    </row>
    <row r="13" spans="1:6" x14ac:dyDescent="0.25">
      <c r="C13" s="3" t="e">
        <f>C12/C4</f>
        <v>#DIV/0!</v>
      </c>
      <c r="D13" s="3" t="e">
        <f>D12/D4</f>
        <v>#DIV/0!</v>
      </c>
      <c r="E13" s="3" t="e">
        <f>E12/E4</f>
        <v>#DIV/0!</v>
      </c>
      <c r="F13" s="3" t="e">
        <f>F12/F4</f>
        <v>#DIV/0!</v>
      </c>
    </row>
    <row r="14" spans="1:6" x14ac:dyDescent="0.25">
      <c r="A14" s="3" t="s">
        <v>0</v>
      </c>
      <c r="B14" s="3" t="s">
        <v>4</v>
      </c>
      <c r="C14" s="3" t="s">
        <v>5</v>
      </c>
      <c r="E14" s="3" t="s">
        <v>1</v>
      </c>
    </row>
    <row r="15" spans="1:6" x14ac:dyDescent="0.25">
      <c r="A15" s="3">
        <v>0.5</v>
      </c>
      <c r="B15" s="3">
        <f>1/17</f>
        <v>5.8823529411764705E-2</v>
      </c>
      <c r="C15" s="3">
        <f>A15/(2*B15)</f>
        <v>4.25</v>
      </c>
    </row>
    <row r="16" spans="1:6" x14ac:dyDescent="0.25">
      <c r="A16" s="3" t="s">
        <v>2</v>
      </c>
      <c r="C16" s="3">
        <v>1000</v>
      </c>
      <c r="D16" s="3">
        <v>10000</v>
      </c>
      <c r="E16" s="3">
        <v>50000</v>
      </c>
      <c r="F16" s="3">
        <v>100000</v>
      </c>
    </row>
    <row r="17" spans="1:6" x14ac:dyDescent="0.25">
      <c r="A17" s="3" t="s">
        <v>3</v>
      </c>
      <c r="C17" s="3">
        <v>9</v>
      </c>
      <c r="D17" s="3">
        <v>125</v>
      </c>
      <c r="E17" s="3">
        <v>522</v>
      </c>
      <c r="F17" s="3">
        <v>708</v>
      </c>
    </row>
    <row r="18" spans="1:6" x14ac:dyDescent="0.25">
      <c r="A18" s="3" t="s">
        <v>3</v>
      </c>
      <c r="C18" s="2">
        <v>11</v>
      </c>
      <c r="D18" s="3">
        <v>50</v>
      </c>
      <c r="E18" s="3">
        <v>433</v>
      </c>
      <c r="F18" s="3">
        <v>1206</v>
      </c>
    </row>
    <row r="19" spans="1:6" x14ac:dyDescent="0.25">
      <c r="A19" s="3" t="s">
        <v>3</v>
      </c>
      <c r="C19" s="3">
        <v>14</v>
      </c>
      <c r="D19" s="3">
        <v>107</v>
      </c>
      <c r="E19" s="3">
        <v>686</v>
      </c>
      <c r="F19" s="3">
        <v>1016</v>
      </c>
    </row>
    <row r="20" spans="1:6" x14ac:dyDescent="0.25">
      <c r="A20" s="3" t="s">
        <v>3</v>
      </c>
      <c r="C20" s="3">
        <v>15</v>
      </c>
      <c r="D20" s="3">
        <v>71</v>
      </c>
      <c r="E20" s="3">
        <v>471</v>
      </c>
      <c r="F20" s="3">
        <v>978</v>
      </c>
    </row>
    <row r="21" spans="1:6" x14ac:dyDescent="0.25">
      <c r="A21" s="3" t="s">
        <v>3</v>
      </c>
      <c r="C21" s="3">
        <v>25</v>
      </c>
      <c r="D21" s="3">
        <v>136</v>
      </c>
      <c r="E21" s="3">
        <v>318</v>
      </c>
      <c r="F21" s="3">
        <v>1158</v>
      </c>
    </row>
    <row r="22" spans="1:6" x14ac:dyDescent="0.25">
      <c r="A22" s="3" t="s">
        <v>3</v>
      </c>
      <c r="C22" s="3">
        <v>10</v>
      </c>
      <c r="D22" s="3">
        <v>129</v>
      </c>
      <c r="E22" s="3">
        <v>527</v>
      </c>
      <c r="F22" s="3">
        <v>903</v>
      </c>
    </row>
    <row r="23" spans="1:6" x14ac:dyDescent="0.25">
      <c r="A23" s="3" t="s">
        <v>3</v>
      </c>
    </row>
    <row r="24" spans="1:6" x14ac:dyDescent="0.25">
      <c r="A24" s="3" t="s">
        <v>3</v>
      </c>
      <c r="C24" s="5">
        <f>AVERAGE(C17:C23)</f>
        <v>14</v>
      </c>
      <c r="D24" s="5">
        <f>AVERAGE(D17:D23)</f>
        <v>103</v>
      </c>
      <c r="E24" s="5">
        <f>AVERAGE(E17:E23)</f>
        <v>492.83333333333331</v>
      </c>
      <c r="F24" s="5">
        <f>AVERAGE(F17:F23)</f>
        <v>994.83333333333337</v>
      </c>
    </row>
    <row r="25" spans="1:6" x14ac:dyDescent="0.25">
      <c r="C25" s="3">
        <f>C24/C16</f>
        <v>1.4E-2</v>
      </c>
      <c r="D25" s="3">
        <f>D24/D16</f>
        <v>1.03E-2</v>
      </c>
      <c r="E25" s="3">
        <f>E24/E16</f>
        <v>9.8566666666666664E-3</v>
      </c>
      <c r="F25" s="3">
        <f>F24/F16</f>
        <v>9.9483333333333333E-3</v>
      </c>
    </row>
    <row r="26" spans="1:6" x14ac:dyDescent="0.25">
      <c r="A26" s="3" t="s">
        <v>0</v>
      </c>
      <c r="B26" s="3" t="s">
        <v>4</v>
      </c>
      <c r="C26" s="3" t="s">
        <v>5</v>
      </c>
      <c r="E26" s="3" t="s">
        <v>1</v>
      </c>
    </row>
    <row r="27" spans="1:6" x14ac:dyDescent="0.25">
      <c r="A27" s="3">
        <v>0.5</v>
      </c>
      <c r="B27" s="3">
        <f>1/19</f>
        <v>5.2631578947368418E-2</v>
      </c>
      <c r="C27" s="3">
        <f>A27/(2*B27)</f>
        <v>4.75</v>
      </c>
    </row>
    <row r="28" spans="1:6" x14ac:dyDescent="0.25">
      <c r="A28" s="3" t="s">
        <v>2</v>
      </c>
      <c r="C28" s="3">
        <v>1000</v>
      </c>
      <c r="D28" s="3">
        <v>10000</v>
      </c>
      <c r="E28" s="3">
        <v>50000</v>
      </c>
      <c r="F28" s="3">
        <v>100000</v>
      </c>
    </row>
    <row r="29" spans="1:6" x14ac:dyDescent="0.25">
      <c r="A29" s="3" t="s">
        <v>3</v>
      </c>
      <c r="C29" s="3">
        <v>6</v>
      </c>
      <c r="D29" s="3">
        <v>32</v>
      </c>
      <c r="E29" s="3">
        <v>268</v>
      </c>
      <c r="F29" s="3">
        <v>527</v>
      </c>
    </row>
    <row r="30" spans="1:6" x14ac:dyDescent="0.25">
      <c r="A30" s="3" t="s">
        <v>3</v>
      </c>
      <c r="C30" s="3">
        <v>13</v>
      </c>
      <c r="D30" s="3">
        <v>18</v>
      </c>
      <c r="E30" s="3">
        <v>309</v>
      </c>
      <c r="F30" s="3">
        <v>418</v>
      </c>
    </row>
    <row r="31" spans="1:6" x14ac:dyDescent="0.25">
      <c r="A31" s="3" t="s">
        <v>3</v>
      </c>
      <c r="C31" s="3">
        <v>7</v>
      </c>
      <c r="D31" s="3">
        <v>53</v>
      </c>
      <c r="E31" s="3">
        <v>120</v>
      </c>
      <c r="F31" s="3">
        <v>563</v>
      </c>
    </row>
    <row r="32" spans="1:6" x14ac:dyDescent="0.25">
      <c r="A32" s="3" t="s">
        <v>3</v>
      </c>
      <c r="C32" s="3">
        <v>19</v>
      </c>
      <c r="D32" s="3">
        <v>34</v>
      </c>
      <c r="E32" s="3">
        <v>103</v>
      </c>
      <c r="F32" s="3">
        <v>619</v>
      </c>
    </row>
    <row r="33" spans="1:6" x14ac:dyDescent="0.25">
      <c r="A33" s="3" t="s">
        <v>3</v>
      </c>
      <c r="C33" s="3">
        <v>8</v>
      </c>
      <c r="D33" s="3">
        <v>45</v>
      </c>
      <c r="E33" s="3">
        <v>318</v>
      </c>
      <c r="F33" s="3">
        <v>564</v>
      </c>
    </row>
    <row r="34" spans="1:6" x14ac:dyDescent="0.25">
      <c r="A34" s="3" t="s">
        <v>3</v>
      </c>
      <c r="C34" s="3">
        <v>18</v>
      </c>
      <c r="D34" s="3">
        <v>34</v>
      </c>
      <c r="E34" s="3">
        <v>226</v>
      </c>
      <c r="F34" s="3">
        <v>675</v>
      </c>
    </row>
    <row r="35" spans="1:6" x14ac:dyDescent="0.25">
      <c r="A35" s="3" t="s">
        <v>3</v>
      </c>
      <c r="C35" s="3">
        <v>6</v>
      </c>
      <c r="D35" s="3">
        <v>43</v>
      </c>
      <c r="E35" s="3">
        <v>355</v>
      </c>
      <c r="F35" s="3">
        <v>385</v>
      </c>
    </row>
    <row r="36" spans="1:6" x14ac:dyDescent="0.25">
      <c r="A36" s="3" t="s">
        <v>3</v>
      </c>
      <c r="C36" s="3">
        <v>15</v>
      </c>
      <c r="D36" s="3">
        <v>89</v>
      </c>
      <c r="E36" s="3">
        <v>224</v>
      </c>
      <c r="F36" s="3">
        <v>395</v>
      </c>
    </row>
    <row r="37" spans="1:6" x14ac:dyDescent="0.25">
      <c r="A37" s="3" t="s">
        <v>3</v>
      </c>
      <c r="C37" s="3">
        <v>12</v>
      </c>
      <c r="D37" s="3">
        <v>44</v>
      </c>
      <c r="E37" s="3">
        <v>199</v>
      </c>
      <c r="F37" s="3">
        <v>576</v>
      </c>
    </row>
    <row r="38" spans="1:6" x14ac:dyDescent="0.25">
      <c r="A38" s="3" t="s">
        <v>3</v>
      </c>
      <c r="C38" s="3">
        <v>15</v>
      </c>
      <c r="D38" s="3">
        <v>41</v>
      </c>
      <c r="F38" s="3">
        <v>304</v>
      </c>
    </row>
    <row r="39" spans="1:6" x14ac:dyDescent="0.25">
      <c r="A39" s="3" t="s">
        <v>3</v>
      </c>
      <c r="C39" s="3">
        <v>16</v>
      </c>
    </row>
    <row r="40" spans="1:6" x14ac:dyDescent="0.25">
      <c r="A40" s="3" t="s">
        <v>3</v>
      </c>
      <c r="C40" s="5">
        <f>AVERAGE(C29:C39)</f>
        <v>12.272727272727273</v>
      </c>
      <c r="D40" s="5">
        <f>AVERAGE(D29:D39)</f>
        <v>43.3</v>
      </c>
      <c r="E40" s="5">
        <f>AVERAGE(E29:E39)</f>
        <v>235.77777777777777</v>
      </c>
      <c r="F40" s="5">
        <f>AVERAGE(F29:F39)</f>
        <v>502.6</v>
      </c>
    </row>
    <row r="41" spans="1:6" x14ac:dyDescent="0.25">
      <c r="C41" s="3">
        <f>C40/C28</f>
        <v>1.2272727272727274E-2</v>
      </c>
      <c r="D41" s="3">
        <f>D40/D28</f>
        <v>4.3299999999999996E-3</v>
      </c>
      <c r="E41" s="3">
        <f>E40/E28</f>
        <v>4.7155555555555553E-3</v>
      </c>
      <c r="F41" s="3">
        <f>F40/F28</f>
        <v>5.0260000000000001E-3</v>
      </c>
    </row>
    <row r="42" spans="1:6" x14ac:dyDescent="0.25">
      <c r="A42" s="3" t="s">
        <v>0</v>
      </c>
      <c r="B42" s="3" t="s">
        <v>4</v>
      </c>
      <c r="C42" s="3" t="s">
        <v>5</v>
      </c>
      <c r="E42" s="3" t="s">
        <v>1</v>
      </c>
    </row>
    <row r="43" spans="1:6" x14ac:dyDescent="0.25">
      <c r="A43" s="3">
        <v>0.5</v>
      </c>
      <c r="B43" s="3">
        <f>1/18</f>
        <v>5.5555555555555552E-2</v>
      </c>
      <c r="C43" s="3">
        <f>A43/(2*B43)</f>
        <v>4.5</v>
      </c>
    </row>
    <row r="44" spans="1:6" x14ac:dyDescent="0.25">
      <c r="A44" s="3" t="s">
        <v>2</v>
      </c>
      <c r="C44" s="3">
        <v>1000</v>
      </c>
      <c r="D44" s="3">
        <v>10000</v>
      </c>
      <c r="E44" s="3">
        <v>50000</v>
      </c>
      <c r="F44" s="3">
        <v>100000</v>
      </c>
    </row>
    <row r="45" spans="1:6" x14ac:dyDescent="0.25">
      <c r="A45" s="3" t="s">
        <v>3</v>
      </c>
      <c r="C45" s="3">
        <v>11</v>
      </c>
      <c r="D45" s="3">
        <v>75</v>
      </c>
      <c r="E45" s="3">
        <v>385</v>
      </c>
      <c r="F45" s="3">
        <v>581</v>
      </c>
    </row>
    <row r="46" spans="1:6" x14ac:dyDescent="0.25">
      <c r="A46" s="3" t="s">
        <v>3</v>
      </c>
      <c r="C46" s="3">
        <v>15</v>
      </c>
      <c r="D46" s="3">
        <v>56</v>
      </c>
      <c r="E46" s="3">
        <v>372</v>
      </c>
      <c r="F46" s="3">
        <v>509</v>
      </c>
    </row>
    <row r="47" spans="1:6" x14ac:dyDescent="0.25">
      <c r="A47" s="3" t="s">
        <v>3</v>
      </c>
      <c r="C47" s="3">
        <v>8</v>
      </c>
      <c r="D47" s="3">
        <v>75</v>
      </c>
      <c r="E47" s="3">
        <v>523</v>
      </c>
      <c r="F47" s="3">
        <v>922</v>
      </c>
    </row>
    <row r="48" spans="1:6" x14ac:dyDescent="0.25">
      <c r="A48" s="3" t="s">
        <v>3</v>
      </c>
      <c r="C48" s="3">
        <v>9</v>
      </c>
      <c r="D48" s="3">
        <v>56</v>
      </c>
      <c r="E48" s="3">
        <v>289</v>
      </c>
      <c r="F48" s="3">
        <v>888</v>
      </c>
    </row>
    <row r="49" spans="1:6" x14ac:dyDescent="0.25">
      <c r="A49" s="3" t="s">
        <v>3</v>
      </c>
      <c r="C49" s="3">
        <v>12</v>
      </c>
      <c r="D49" s="3">
        <v>66</v>
      </c>
      <c r="E49" s="3">
        <v>361</v>
      </c>
      <c r="F49" s="3">
        <v>630</v>
      </c>
    </row>
    <row r="50" spans="1:6" x14ac:dyDescent="0.25">
      <c r="A50" s="3" t="s">
        <v>3</v>
      </c>
      <c r="C50" s="3">
        <v>9</v>
      </c>
      <c r="D50" s="3">
        <v>79</v>
      </c>
      <c r="E50" s="3">
        <v>280</v>
      </c>
      <c r="F50" s="3">
        <v>820</v>
      </c>
    </row>
    <row r="51" spans="1:6" x14ac:dyDescent="0.25">
      <c r="A51" s="3" t="s">
        <v>3</v>
      </c>
      <c r="D51" s="3">
        <v>23</v>
      </c>
      <c r="E51" s="3">
        <v>54</v>
      </c>
    </row>
    <row r="52" spans="1:6" x14ac:dyDescent="0.25">
      <c r="A52" s="3" t="s">
        <v>3</v>
      </c>
      <c r="D52" s="3">
        <v>19</v>
      </c>
    </row>
    <row r="53" spans="1:6" x14ac:dyDescent="0.25">
      <c r="A53" s="3" t="s">
        <v>3</v>
      </c>
      <c r="C53" s="5">
        <f>AVERAGE(C45:C52)</f>
        <v>10.666666666666666</v>
      </c>
      <c r="D53" s="5">
        <f>AVERAGE(D45:D52)</f>
        <v>56.125</v>
      </c>
      <c r="E53" s="5">
        <f>AVERAGE(E45:E52)</f>
        <v>323.42857142857144</v>
      </c>
      <c r="F53" s="5">
        <f>AVERAGE(F45:F52)</f>
        <v>725</v>
      </c>
    </row>
    <row r="54" spans="1:6" x14ac:dyDescent="0.25">
      <c r="C54" s="3">
        <f>C53/C44</f>
        <v>1.0666666666666666E-2</v>
      </c>
      <c r="D54" s="3">
        <f>D53/D44</f>
        <v>5.6125000000000003E-3</v>
      </c>
      <c r="E54" s="3">
        <f>E53/E44</f>
        <v>6.4685714285714286E-3</v>
      </c>
      <c r="F54" s="3">
        <f>F53/F44</f>
        <v>7.2500000000000004E-3</v>
      </c>
    </row>
    <row r="55" spans="1:6" x14ac:dyDescent="0.25">
      <c r="A55" s="3" t="s">
        <v>0</v>
      </c>
      <c r="B55" s="3" t="s">
        <v>4</v>
      </c>
      <c r="C55" s="3" t="s">
        <v>5</v>
      </c>
      <c r="E55" s="3" t="s">
        <v>1</v>
      </c>
    </row>
    <row r="56" spans="1:6" x14ac:dyDescent="0.25">
      <c r="A56" s="3">
        <v>0.5</v>
      </c>
      <c r="B56" s="3">
        <f>1/20</f>
        <v>0.05</v>
      </c>
      <c r="C56" s="3">
        <f>A56/(2*B56)</f>
        <v>5</v>
      </c>
    </row>
    <row r="57" spans="1:6" x14ac:dyDescent="0.25">
      <c r="A57" s="3" t="s">
        <v>2</v>
      </c>
      <c r="C57" s="3">
        <v>1000</v>
      </c>
      <c r="D57" s="3">
        <v>10000</v>
      </c>
      <c r="E57" s="3">
        <v>50000</v>
      </c>
      <c r="F57" s="3">
        <v>100000</v>
      </c>
    </row>
    <row r="58" spans="1:6" x14ac:dyDescent="0.25">
      <c r="A58" s="3" t="s">
        <v>3</v>
      </c>
      <c r="C58" s="3">
        <v>10</v>
      </c>
      <c r="D58" s="3">
        <v>77</v>
      </c>
      <c r="E58" s="3">
        <v>159</v>
      </c>
      <c r="F58" s="3">
        <v>273</v>
      </c>
    </row>
    <row r="59" spans="1:6" x14ac:dyDescent="0.25">
      <c r="A59" s="3" t="s">
        <v>3</v>
      </c>
      <c r="C59" s="3">
        <v>13</v>
      </c>
      <c r="D59" s="3">
        <v>32</v>
      </c>
      <c r="E59" s="3">
        <v>195</v>
      </c>
      <c r="F59" s="3">
        <v>518</v>
      </c>
    </row>
    <row r="60" spans="1:6" x14ac:dyDescent="0.25">
      <c r="A60" s="3" t="s">
        <v>3</v>
      </c>
      <c r="C60" s="3">
        <v>7</v>
      </c>
      <c r="D60" s="3">
        <v>18</v>
      </c>
      <c r="E60" s="3">
        <v>108</v>
      </c>
      <c r="F60" s="3">
        <v>378</v>
      </c>
    </row>
    <row r="61" spans="1:6" x14ac:dyDescent="0.25">
      <c r="A61" s="3" t="s">
        <v>3</v>
      </c>
      <c r="C61" s="3">
        <v>7</v>
      </c>
      <c r="D61" s="3">
        <v>23</v>
      </c>
      <c r="E61" s="3">
        <v>246</v>
      </c>
      <c r="F61" s="3">
        <v>302</v>
      </c>
    </row>
    <row r="62" spans="1:6" x14ac:dyDescent="0.25">
      <c r="A62" s="3" t="s">
        <v>3</v>
      </c>
      <c r="C62" s="3">
        <v>9</v>
      </c>
      <c r="D62" s="3">
        <v>23</v>
      </c>
      <c r="E62" s="3">
        <v>303</v>
      </c>
      <c r="F62" s="3">
        <v>385</v>
      </c>
    </row>
    <row r="63" spans="1:6" x14ac:dyDescent="0.25">
      <c r="A63" s="3" t="s">
        <v>3</v>
      </c>
      <c r="C63" s="3">
        <v>7</v>
      </c>
      <c r="D63" s="3">
        <v>31</v>
      </c>
      <c r="E63" s="3">
        <v>248</v>
      </c>
      <c r="F63" s="3">
        <v>333</v>
      </c>
    </row>
    <row r="64" spans="1:6" x14ac:dyDescent="0.25">
      <c r="A64" s="3" t="s">
        <v>3</v>
      </c>
      <c r="C64" s="3">
        <v>6</v>
      </c>
      <c r="D64" s="3">
        <v>32</v>
      </c>
      <c r="E64" s="3">
        <v>222</v>
      </c>
      <c r="F64" s="3">
        <v>325</v>
      </c>
    </row>
    <row r="65" spans="1:6" x14ac:dyDescent="0.25">
      <c r="A65" s="3" t="s">
        <v>3</v>
      </c>
      <c r="C65" s="3">
        <v>5</v>
      </c>
      <c r="D65" s="3">
        <v>15</v>
      </c>
      <c r="E65" s="3">
        <v>177</v>
      </c>
      <c r="F65" s="3">
        <v>357</v>
      </c>
    </row>
    <row r="66" spans="1:6" x14ac:dyDescent="0.25">
      <c r="A66" s="3" t="s">
        <v>3</v>
      </c>
      <c r="C66" s="3">
        <v>8</v>
      </c>
      <c r="D66" s="3">
        <v>65</v>
      </c>
      <c r="E66" s="3">
        <v>167</v>
      </c>
      <c r="F66" s="3">
        <v>383</v>
      </c>
    </row>
    <row r="67" spans="1:6" x14ac:dyDescent="0.25">
      <c r="A67" s="3" t="s">
        <v>3</v>
      </c>
      <c r="C67" s="3">
        <v>6</v>
      </c>
      <c r="D67" s="3">
        <v>42</v>
      </c>
      <c r="E67" s="3">
        <v>82</v>
      </c>
      <c r="F67" s="3">
        <v>357</v>
      </c>
    </row>
    <row r="68" spans="1:6" x14ac:dyDescent="0.25">
      <c r="A68" s="3" t="s">
        <v>3</v>
      </c>
      <c r="F68" s="3">
        <v>344</v>
      </c>
    </row>
    <row r="69" spans="1:6" x14ac:dyDescent="0.25">
      <c r="A69" s="3" t="s">
        <v>3</v>
      </c>
      <c r="C69" s="5">
        <f>AVERAGE(C58:C68)</f>
        <v>7.8</v>
      </c>
      <c r="D69" s="5">
        <f>AVERAGE(D58:D68)</f>
        <v>35.799999999999997</v>
      </c>
      <c r="E69" s="5">
        <f>AVERAGE(E58:E68)</f>
        <v>190.7</v>
      </c>
      <c r="F69" s="5">
        <f>AVERAGE(F58:F68)</f>
        <v>359.54545454545456</v>
      </c>
    </row>
    <row r="70" spans="1:6" x14ac:dyDescent="0.25">
      <c r="C70" s="3">
        <f>C69/C57</f>
        <v>7.7999999999999996E-3</v>
      </c>
      <c r="D70" s="3">
        <f>D69/D57</f>
        <v>3.5799999999999998E-3</v>
      </c>
      <c r="E70" s="3">
        <f>E69/E57</f>
        <v>3.8139999999999997E-3</v>
      </c>
      <c r="F70" s="3">
        <f>F69/F57</f>
        <v>3.5954545454545458E-3</v>
      </c>
    </row>
    <row r="71" spans="1:6" x14ac:dyDescent="0.25">
      <c r="A71" s="3" t="s">
        <v>0</v>
      </c>
      <c r="B71" s="3" t="s">
        <v>4</v>
      </c>
      <c r="C71" s="3" t="s">
        <v>5</v>
      </c>
      <c r="E71" s="3" t="s">
        <v>1</v>
      </c>
    </row>
    <row r="72" spans="1:6" x14ac:dyDescent="0.25">
      <c r="A72" s="3">
        <v>0.5</v>
      </c>
      <c r="B72" s="3">
        <f>1/21</f>
        <v>4.7619047619047616E-2</v>
      </c>
      <c r="C72" s="3">
        <f>A72/(2*B72)</f>
        <v>5.25</v>
      </c>
    </row>
    <row r="73" spans="1:6" x14ac:dyDescent="0.25">
      <c r="A73" s="3" t="s">
        <v>2</v>
      </c>
      <c r="C73" s="3">
        <v>1000</v>
      </c>
      <c r="D73" s="3">
        <v>10000</v>
      </c>
      <c r="E73" s="3">
        <v>50000</v>
      </c>
      <c r="F73" s="3">
        <v>100000</v>
      </c>
    </row>
    <row r="74" spans="1:6" x14ac:dyDescent="0.25">
      <c r="A74" s="3" t="s">
        <v>3</v>
      </c>
      <c r="C74" s="3">
        <v>16</v>
      </c>
      <c r="D74" s="3">
        <v>69</v>
      </c>
      <c r="E74" s="3">
        <v>190</v>
      </c>
      <c r="F74" s="3">
        <v>121</v>
      </c>
    </row>
    <row r="75" spans="1:6" x14ac:dyDescent="0.25">
      <c r="A75" s="3" t="s">
        <v>3</v>
      </c>
      <c r="C75" s="3">
        <v>8</v>
      </c>
      <c r="D75" s="3">
        <v>51</v>
      </c>
      <c r="E75" s="3">
        <v>163</v>
      </c>
      <c r="F75" s="3">
        <v>220</v>
      </c>
    </row>
    <row r="76" spans="1:6" x14ac:dyDescent="0.25">
      <c r="A76" s="3" t="s">
        <v>3</v>
      </c>
      <c r="C76" s="3">
        <v>22</v>
      </c>
      <c r="D76" s="3">
        <v>25</v>
      </c>
      <c r="E76" s="3">
        <v>137</v>
      </c>
      <c r="F76" s="3">
        <v>169</v>
      </c>
    </row>
    <row r="77" spans="1:6" x14ac:dyDescent="0.25">
      <c r="A77" s="3" t="s">
        <v>3</v>
      </c>
      <c r="C77" s="3">
        <v>10</v>
      </c>
      <c r="D77" s="3">
        <v>34</v>
      </c>
      <c r="E77" s="3">
        <v>278</v>
      </c>
      <c r="F77" s="3">
        <v>309</v>
      </c>
    </row>
    <row r="78" spans="1:6" x14ac:dyDescent="0.25">
      <c r="A78" s="3" t="s">
        <v>3</v>
      </c>
      <c r="C78" s="3">
        <v>16</v>
      </c>
      <c r="D78" s="3">
        <v>95</v>
      </c>
      <c r="E78" s="3">
        <v>90</v>
      </c>
      <c r="F78" s="3">
        <v>218</v>
      </c>
    </row>
    <row r="79" spans="1:6" x14ac:dyDescent="0.25">
      <c r="A79" s="3" t="s">
        <v>3</v>
      </c>
      <c r="C79" s="3">
        <v>9</v>
      </c>
      <c r="D79" s="3">
        <v>43</v>
      </c>
      <c r="E79" s="3">
        <v>153</v>
      </c>
      <c r="F79" s="3">
        <v>447</v>
      </c>
    </row>
    <row r="80" spans="1:6" x14ac:dyDescent="0.25">
      <c r="A80" s="3" t="s">
        <v>3</v>
      </c>
    </row>
    <row r="81" spans="1:6" x14ac:dyDescent="0.25">
      <c r="A81" s="3" t="s">
        <v>3</v>
      </c>
    </row>
    <row r="82" spans="1:6" x14ac:dyDescent="0.25">
      <c r="A82" s="3" t="s">
        <v>3</v>
      </c>
    </row>
    <row r="83" spans="1:6" x14ac:dyDescent="0.25">
      <c r="A83" s="3" t="s">
        <v>3</v>
      </c>
    </row>
    <row r="84" spans="1:6" x14ac:dyDescent="0.25">
      <c r="A84" s="3" t="s">
        <v>3</v>
      </c>
    </row>
    <row r="85" spans="1:6" x14ac:dyDescent="0.25">
      <c r="A85" s="3" t="s">
        <v>3</v>
      </c>
      <c r="C85" s="5">
        <f>AVERAGE(C74:C84)</f>
        <v>13.5</v>
      </c>
      <c r="D85" s="5">
        <f>AVERAGE(D74:D84)</f>
        <v>52.833333333333336</v>
      </c>
      <c r="E85" s="5">
        <f>AVERAGE(E74:E84)</f>
        <v>168.5</v>
      </c>
      <c r="F85" s="5">
        <f>AVERAGE(F74:F84)</f>
        <v>247.33333333333334</v>
      </c>
    </row>
    <row r="86" spans="1:6" x14ac:dyDescent="0.25">
      <c r="C86" s="3">
        <f>C85/C73</f>
        <v>1.35E-2</v>
      </c>
      <c r="D86" s="3">
        <f>D85/D73</f>
        <v>5.2833333333333335E-3</v>
      </c>
      <c r="E86" s="3">
        <f>E85/E73</f>
        <v>3.3700000000000002E-3</v>
      </c>
      <c r="F86" s="3">
        <f>F85/F73</f>
        <v>2.4733333333333335E-3</v>
      </c>
    </row>
    <row r="87" spans="1:6" x14ac:dyDescent="0.25">
      <c r="A87" s="3" t="s">
        <v>0</v>
      </c>
      <c r="B87" s="3" t="s">
        <v>4</v>
      </c>
      <c r="C87" s="3" t="s">
        <v>5</v>
      </c>
      <c r="E87" s="3" t="s">
        <v>1</v>
      </c>
    </row>
    <row r="88" spans="1:6" x14ac:dyDescent="0.25">
      <c r="A88" s="3">
        <v>4</v>
      </c>
      <c r="B88" s="3">
        <f>2/17</f>
        <v>0.11764705882352941</v>
      </c>
    </row>
    <row r="89" spans="1:6" x14ac:dyDescent="0.25">
      <c r="A89" s="3" t="s">
        <v>2</v>
      </c>
      <c r="C89" s="3">
        <v>1000</v>
      </c>
      <c r="D89" s="3">
        <v>10000</v>
      </c>
      <c r="E89" s="3">
        <v>50000</v>
      </c>
      <c r="F89" s="3">
        <v>100000</v>
      </c>
    </row>
    <row r="90" spans="1:6" x14ac:dyDescent="0.25">
      <c r="A90" s="3" t="s">
        <v>3</v>
      </c>
    </row>
    <row r="91" spans="1:6" x14ac:dyDescent="0.25">
      <c r="A91" s="3" t="s">
        <v>3</v>
      </c>
    </row>
    <row r="92" spans="1:6" x14ac:dyDescent="0.25">
      <c r="A92" s="3" t="s">
        <v>3</v>
      </c>
    </row>
    <row r="93" spans="1:6" x14ac:dyDescent="0.25">
      <c r="A93" s="3" t="s">
        <v>3</v>
      </c>
      <c r="C93" s="5" t="e">
        <f>AVERAGE(C90:C92)</f>
        <v>#DIV/0!</v>
      </c>
      <c r="D93" s="5" t="e">
        <f>AVERAGE(D90:D92)</f>
        <v>#DIV/0!</v>
      </c>
      <c r="E93" s="5" t="e">
        <f>AVERAGE(E90:E92)</f>
        <v>#DIV/0!</v>
      </c>
      <c r="F93" s="5" t="e">
        <f>AVERAGE(F90:F92)</f>
        <v>#DIV/0!</v>
      </c>
    </row>
    <row r="94" spans="1:6" x14ac:dyDescent="0.25">
      <c r="C94" s="3" t="e">
        <f>C93/C89</f>
        <v>#DIV/0!</v>
      </c>
      <c r="D94" s="3" t="e">
        <f>D93/D89</f>
        <v>#DIV/0!</v>
      </c>
      <c r="E94" s="3" t="e">
        <f>E93/E89</f>
        <v>#DIV/0!</v>
      </c>
      <c r="F94" s="3" t="e">
        <f>F93/F89</f>
        <v>#DIV/0!</v>
      </c>
    </row>
    <row r="95" spans="1:6" x14ac:dyDescent="0.25">
      <c r="A95" s="3" t="s">
        <v>0</v>
      </c>
      <c r="B95" s="3" t="s">
        <v>4</v>
      </c>
      <c r="C95" s="3" t="s">
        <v>5</v>
      </c>
      <c r="E95" s="3" t="s">
        <v>1</v>
      </c>
    </row>
    <row r="96" spans="1:6" x14ac:dyDescent="0.25">
      <c r="A96" s="3">
        <v>2</v>
      </c>
      <c r="C96" s="3" t="e">
        <f>A96/(2*B96)</f>
        <v>#DIV/0!</v>
      </c>
    </row>
    <row r="97" spans="1:6" x14ac:dyDescent="0.25">
      <c r="A97" s="3" t="s">
        <v>2</v>
      </c>
      <c r="C97" s="3">
        <v>1000</v>
      </c>
      <c r="D97" s="3">
        <v>10000</v>
      </c>
      <c r="E97" s="3">
        <v>50000</v>
      </c>
      <c r="F97" s="3">
        <v>100000</v>
      </c>
    </row>
    <row r="98" spans="1:6" x14ac:dyDescent="0.25">
      <c r="A98" s="3" t="s">
        <v>3</v>
      </c>
    </row>
    <row r="99" spans="1:6" x14ac:dyDescent="0.25">
      <c r="A99" s="3" t="s">
        <v>3</v>
      </c>
    </row>
    <row r="100" spans="1:6" x14ac:dyDescent="0.25">
      <c r="A100" s="3" t="s">
        <v>3</v>
      </c>
    </row>
    <row r="101" spans="1:6" x14ac:dyDescent="0.25">
      <c r="A101" s="3" t="s">
        <v>3</v>
      </c>
    </row>
    <row r="102" spans="1:6" x14ac:dyDescent="0.25">
      <c r="A102" s="3" t="s">
        <v>3</v>
      </c>
    </row>
    <row r="103" spans="1:6" x14ac:dyDescent="0.25">
      <c r="A103" s="3" t="s">
        <v>3</v>
      </c>
      <c r="C103" s="5" t="e">
        <f>AVERAGE(C98:C102)</f>
        <v>#DIV/0!</v>
      </c>
      <c r="D103" s="5" t="e">
        <f>AVERAGE(D98:D102)</f>
        <v>#DIV/0!</v>
      </c>
      <c r="E103" s="5" t="e">
        <f>AVERAGE(E98:E102)</f>
        <v>#DIV/0!</v>
      </c>
      <c r="F103" s="5" t="e">
        <f>AVERAGE(F98:F102)</f>
        <v>#DIV/0!</v>
      </c>
    </row>
    <row r="104" spans="1:6" x14ac:dyDescent="0.25">
      <c r="C104" s="3" t="e">
        <f>C103/C97</f>
        <v>#DIV/0!</v>
      </c>
      <c r="D104" s="3" t="e">
        <f>D103/D97</f>
        <v>#DIV/0!</v>
      </c>
      <c r="E104" s="3" t="e">
        <f>E103/E97</f>
        <v>#DIV/0!</v>
      </c>
      <c r="F104" s="3" t="e">
        <f>F103/F97</f>
        <v>#DIV/0!</v>
      </c>
    </row>
    <row r="105" spans="1:6" x14ac:dyDescent="0.25">
      <c r="A105" s="3" t="s">
        <v>0</v>
      </c>
      <c r="B105" s="3" t="s">
        <v>4</v>
      </c>
      <c r="C105" s="3" t="s">
        <v>5</v>
      </c>
      <c r="E105" s="3" t="s">
        <v>1</v>
      </c>
    </row>
    <row r="106" spans="1:6" x14ac:dyDescent="0.25">
      <c r="A106" s="3">
        <v>2</v>
      </c>
      <c r="C106" s="3" t="e">
        <f>A106/(2*B106)</f>
        <v>#DIV/0!</v>
      </c>
    </row>
    <row r="107" spans="1:6" x14ac:dyDescent="0.25">
      <c r="A107" s="3" t="s">
        <v>2</v>
      </c>
      <c r="C107" s="3">
        <v>1000</v>
      </c>
      <c r="D107" s="3">
        <v>10000</v>
      </c>
      <c r="E107" s="3">
        <v>50000</v>
      </c>
      <c r="F107" s="3">
        <v>100000</v>
      </c>
    </row>
    <row r="108" spans="1:6" x14ac:dyDescent="0.25">
      <c r="A108" s="3" t="s">
        <v>3</v>
      </c>
    </row>
    <row r="109" spans="1:6" x14ac:dyDescent="0.25">
      <c r="A109" s="3" t="s">
        <v>3</v>
      </c>
    </row>
    <row r="110" spans="1:6" x14ac:dyDescent="0.25">
      <c r="A110" s="3" t="s">
        <v>3</v>
      </c>
    </row>
    <row r="111" spans="1:6" x14ac:dyDescent="0.25">
      <c r="A111" s="3" t="s">
        <v>3</v>
      </c>
    </row>
    <row r="112" spans="1:6" x14ac:dyDescent="0.25">
      <c r="A112" s="3" t="s">
        <v>3</v>
      </c>
      <c r="C112" s="5" t="e">
        <f>AVERAGE(C108:C111)</f>
        <v>#DIV/0!</v>
      </c>
      <c r="D112" s="5" t="e">
        <f>AVERAGE(D108:D111)</f>
        <v>#DIV/0!</v>
      </c>
      <c r="E112" s="5" t="e">
        <f>AVERAGE(E108:E111)</f>
        <v>#DIV/0!</v>
      </c>
      <c r="F112" s="5" t="e">
        <f>AVERAGE(F108:F111)</f>
        <v>#DIV/0!</v>
      </c>
    </row>
    <row r="113" spans="1:6" x14ac:dyDescent="0.25">
      <c r="C113" s="3" t="e">
        <f>C112/C107</f>
        <v>#DIV/0!</v>
      </c>
      <c r="D113" s="3" t="e">
        <f>D112/D107</f>
        <v>#DIV/0!</v>
      </c>
      <c r="E113" s="3" t="e">
        <f>E112/E107</f>
        <v>#DIV/0!</v>
      </c>
      <c r="F113" s="3" t="e">
        <f>F112/F107</f>
        <v>#DIV/0!</v>
      </c>
    </row>
    <row r="114" spans="1:6" x14ac:dyDescent="0.25">
      <c r="A114" s="3" t="s">
        <v>0</v>
      </c>
      <c r="B114" s="3" t="s">
        <v>4</v>
      </c>
      <c r="C114" s="3" t="s">
        <v>5</v>
      </c>
      <c r="E114" s="3" t="s">
        <v>1</v>
      </c>
    </row>
    <row r="115" spans="1:6" x14ac:dyDescent="0.25">
      <c r="A115" s="3">
        <v>2</v>
      </c>
      <c r="C115" s="3" t="e">
        <f>A115/(2*B115)</f>
        <v>#DIV/0!</v>
      </c>
    </row>
    <row r="116" spans="1:6" x14ac:dyDescent="0.25">
      <c r="A116" s="3" t="s">
        <v>2</v>
      </c>
      <c r="C116" s="3">
        <v>1000</v>
      </c>
      <c r="D116" s="3">
        <v>10000</v>
      </c>
      <c r="E116" s="3">
        <v>50000</v>
      </c>
      <c r="F116" s="3">
        <v>100000</v>
      </c>
    </row>
    <row r="117" spans="1:6" x14ac:dyDescent="0.25">
      <c r="A117" s="3" t="s">
        <v>3</v>
      </c>
    </row>
    <row r="118" spans="1:6" x14ac:dyDescent="0.25">
      <c r="A118" s="3" t="s">
        <v>3</v>
      </c>
    </row>
    <row r="119" spans="1:6" x14ac:dyDescent="0.25">
      <c r="A119" s="3" t="s">
        <v>3</v>
      </c>
    </row>
    <row r="120" spans="1:6" x14ac:dyDescent="0.25">
      <c r="A120" s="3" t="s">
        <v>3</v>
      </c>
    </row>
    <row r="121" spans="1:6" x14ac:dyDescent="0.25">
      <c r="A121" s="3" t="s">
        <v>3</v>
      </c>
      <c r="C121" s="5" t="e">
        <f>AVERAGE(C117:C120)</f>
        <v>#DIV/0!</v>
      </c>
      <c r="D121" s="5" t="e">
        <f>AVERAGE(D117:D120)</f>
        <v>#DIV/0!</v>
      </c>
      <c r="E121" s="5" t="e">
        <f>AVERAGE(E117:E120)</f>
        <v>#DIV/0!</v>
      </c>
      <c r="F121" s="5" t="e">
        <f>AVERAGE(F117:F120)</f>
        <v>#DIV/0!</v>
      </c>
    </row>
    <row r="122" spans="1:6" x14ac:dyDescent="0.25">
      <c r="C122" s="3" t="e">
        <f>C121/C116</f>
        <v>#DIV/0!</v>
      </c>
      <c r="D122" s="3" t="e">
        <f>D121/D116</f>
        <v>#DIV/0!</v>
      </c>
      <c r="E122" s="3" t="e">
        <f>E121/E116</f>
        <v>#DIV/0!</v>
      </c>
      <c r="F122" s="3" t="e">
        <f>F121/F116</f>
        <v>#DIV/0!</v>
      </c>
    </row>
    <row r="123" spans="1:6" x14ac:dyDescent="0.25">
      <c r="A123" s="3" t="s">
        <v>0</v>
      </c>
      <c r="B123" s="3" t="s">
        <v>4</v>
      </c>
      <c r="C123" s="3" t="s">
        <v>5</v>
      </c>
      <c r="E123" s="3" t="s">
        <v>1</v>
      </c>
    </row>
    <row r="124" spans="1:6" x14ac:dyDescent="0.25">
      <c r="A124" s="3">
        <v>2</v>
      </c>
      <c r="C124" s="3" t="e">
        <f>A124/(2*B124)</f>
        <v>#DIV/0!</v>
      </c>
    </row>
    <row r="125" spans="1:6" x14ac:dyDescent="0.25">
      <c r="A125" s="3" t="s">
        <v>2</v>
      </c>
      <c r="C125" s="3">
        <v>1000</v>
      </c>
      <c r="D125" s="3">
        <v>10000</v>
      </c>
      <c r="E125" s="3">
        <v>50000</v>
      </c>
      <c r="F125" s="3">
        <v>100000</v>
      </c>
    </row>
    <row r="126" spans="1:6" x14ac:dyDescent="0.25">
      <c r="A126" s="3" t="s">
        <v>3</v>
      </c>
    </row>
    <row r="127" spans="1:6" x14ac:dyDescent="0.25">
      <c r="A127" s="3" t="s">
        <v>3</v>
      </c>
    </row>
    <row r="128" spans="1:6" x14ac:dyDescent="0.25">
      <c r="A128" s="3" t="s">
        <v>3</v>
      </c>
    </row>
    <row r="129" spans="1:6" x14ac:dyDescent="0.25">
      <c r="A129" s="3" t="s">
        <v>3</v>
      </c>
    </row>
    <row r="130" spans="1:6" x14ac:dyDescent="0.25">
      <c r="A130" s="3" t="s">
        <v>3</v>
      </c>
      <c r="C130" s="5" t="e">
        <f>AVERAGE(C126:C129)</f>
        <v>#DIV/0!</v>
      </c>
      <c r="D130" s="5" t="e">
        <f>AVERAGE(D126:D129)</f>
        <v>#DIV/0!</v>
      </c>
      <c r="E130" s="5" t="e">
        <f>AVERAGE(E126:E129)</f>
        <v>#DIV/0!</v>
      </c>
      <c r="F130" s="5" t="e">
        <f>AVERAGE(F126:F129)</f>
        <v>#DIV/0!</v>
      </c>
    </row>
    <row r="131" spans="1:6" x14ac:dyDescent="0.25">
      <c r="C131" s="3" t="e">
        <f>C130/C125</f>
        <v>#DIV/0!</v>
      </c>
      <c r="D131" s="3" t="e">
        <f>D130/D125</f>
        <v>#DIV/0!</v>
      </c>
      <c r="E131" s="3" t="e">
        <f>E130/E125</f>
        <v>#DIV/0!</v>
      </c>
      <c r="F131" s="3" t="e">
        <f>F130/F125</f>
        <v>#DIV/0!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4" workbookViewId="0">
      <selection activeCell="I27" sqref="I27"/>
    </sheetView>
  </sheetViews>
  <sheetFormatPr defaultColWidth="8.7109375" defaultRowHeight="15" x14ac:dyDescent="0.25"/>
  <cols>
    <col min="1" max="16384" width="8.7109375" style="3"/>
  </cols>
  <sheetData>
    <row r="1" spans="1:6" x14ac:dyDescent="0.25">
      <c r="A1" s="3" t="s">
        <v>0</v>
      </c>
      <c r="B1" s="3" t="s">
        <v>4</v>
      </c>
      <c r="C1" s="3" t="s">
        <v>5</v>
      </c>
    </row>
    <row r="2" spans="1:6" x14ac:dyDescent="0.25">
      <c r="A2" s="3">
        <v>1</v>
      </c>
      <c r="B2" s="3">
        <f>1/12</f>
        <v>8.3333333333333329E-2</v>
      </c>
      <c r="C2" s="3">
        <f>A2/(2*B2)</f>
        <v>6</v>
      </c>
    </row>
    <row r="3" spans="1:6" x14ac:dyDescent="0.25">
      <c r="A3" s="3" t="s">
        <v>2</v>
      </c>
      <c r="C3" s="3">
        <v>1000</v>
      </c>
      <c r="D3" s="3">
        <v>10000</v>
      </c>
      <c r="E3" s="3">
        <v>50000</v>
      </c>
      <c r="F3" s="3">
        <v>100000</v>
      </c>
    </row>
    <row r="4" spans="1:6" x14ac:dyDescent="0.25">
      <c r="A4" s="3" t="s">
        <v>3</v>
      </c>
      <c r="C4" s="3">
        <v>21</v>
      </c>
      <c r="D4" s="3">
        <v>107</v>
      </c>
      <c r="E4" s="3">
        <v>322</v>
      </c>
      <c r="F4" s="3">
        <v>875</v>
      </c>
    </row>
    <row r="5" spans="1:6" x14ac:dyDescent="0.25">
      <c r="A5" s="3" t="s">
        <v>3</v>
      </c>
      <c r="C5" s="3">
        <v>10</v>
      </c>
      <c r="D5" s="2">
        <v>72</v>
      </c>
      <c r="E5" s="3">
        <v>392</v>
      </c>
      <c r="F5" s="3">
        <v>814</v>
      </c>
    </row>
    <row r="6" spans="1:6" x14ac:dyDescent="0.25">
      <c r="A6" s="3" t="s">
        <v>3</v>
      </c>
      <c r="C6" s="3">
        <v>17</v>
      </c>
      <c r="D6" s="3">
        <v>83</v>
      </c>
      <c r="E6" s="3">
        <v>357</v>
      </c>
      <c r="F6" s="3">
        <v>680</v>
      </c>
    </row>
    <row r="7" spans="1:6" x14ac:dyDescent="0.25">
      <c r="A7" s="3" t="s">
        <v>3</v>
      </c>
      <c r="C7" s="3">
        <v>22</v>
      </c>
      <c r="D7" s="3">
        <v>42</v>
      </c>
      <c r="E7" s="3">
        <v>478</v>
      </c>
      <c r="F7" s="3">
        <v>843</v>
      </c>
    </row>
    <row r="8" spans="1:6" x14ac:dyDescent="0.25">
      <c r="A8" s="3" t="s">
        <v>3</v>
      </c>
      <c r="C8" s="3">
        <v>16</v>
      </c>
      <c r="D8" s="3">
        <v>66</v>
      </c>
      <c r="E8" s="3">
        <v>539</v>
      </c>
      <c r="F8" s="3">
        <v>880</v>
      </c>
    </row>
    <row r="9" spans="1:6" x14ac:dyDescent="0.25">
      <c r="A9" s="3" t="s">
        <v>3</v>
      </c>
      <c r="C9" s="2">
        <v>10</v>
      </c>
      <c r="D9" s="2">
        <v>35</v>
      </c>
      <c r="E9" s="3">
        <v>484</v>
      </c>
      <c r="F9" s="3">
        <v>877</v>
      </c>
    </row>
    <row r="10" spans="1:6" x14ac:dyDescent="0.25">
      <c r="A10" s="3" t="s">
        <v>3</v>
      </c>
    </row>
    <row r="11" spans="1:6" x14ac:dyDescent="0.25">
      <c r="A11" s="3" t="s">
        <v>3</v>
      </c>
      <c r="C11" s="5">
        <f>AVERAGE(C4:C10)</f>
        <v>16</v>
      </c>
      <c r="D11" s="5">
        <f t="shared" ref="D11:F11" si="0">AVERAGE(D4:D10)</f>
        <v>67.5</v>
      </c>
      <c r="E11" s="5">
        <f t="shared" si="0"/>
        <v>428.66666666666669</v>
      </c>
      <c r="F11" s="5">
        <f t="shared" si="0"/>
        <v>828.16666666666663</v>
      </c>
    </row>
    <row r="12" spans="1:6" x14ac:dyDescent="0.25">
      <c r="C12" s="3">
        <f>C11/C3</f>
        <v>1.6E-2</v>
      </c>
      <c r="D12" s="3">
        <f>D11/D3</f>
        <v>6.7499999999999999E-3</v>
      </c>
      <c r="E12" s="3">
        <f>E11/E3</f>
        <v>8.5733333333333338E-3</v>
      </c>
      <c r="F12" s="3">
        <f>F11/F3</f>
        <v>8.2816666666666663E-3</v>
      </c>
    </row>
    <row r="13" spans="1:6" x14ac:dyDescent="0.25">
      <c r="A13" s="3" t="s">
        <v>0</v>
      </c>
      <c r="B13" s="3" t="s">
        <v>4</v>
      </c>
      <c r="C13" s="3" t="s">
        <v>5</v>
      </c>
      <c r="E13" s="3" t="s">
        <v>1</v>
      </c>
    </row>
    <row r="14" spans="1:6" x14ac:dyDescent="0.25">
      <c r="A14" s="3">
        <v>1</v>
      </c>
      <c r="B14" s="3">
        <f>1/11</f>
        <v>9.0909090909090912E-2</v>
      </c>
      <c r="C14" s="3">
        <f>A14/(2*B14)</f>
        <v>5.5</v>
      </c>
    </row>
    <row r="15" spans="1:6" x14ac:dyDescent="0.25">
      <c r="A15" s="3" t="s">
        <v>2</v>
      </c>
      <c r="C15" s="3">
        <v>1000</v>
      </c>
      <c r="D15" s="3">
        <v>10000</v>
      </c>
      <c r="E15" s="3">
        <v>50000</v>
      </c>
      <c r="F15" s="3">
        <v>100000</v>
      </c>
    </row>
    <row r="16" spans="1:6" x14ac:dyDescent="0.25">
      <c r="A16" s="3" t="s">
        <v>3</v>
      </c>
      <c r="C16" s="3">
        <v>11</v>
      </c>
      <c r="D16" s="3">
        <v>250</v>
      </c>
      <c r="E16" s="3">
        <v>670</v>
      </c>
      <c r="F16" s="3">
        <v>1352</v>
      </c>
    </row>
    <row r="17" spans="1:7" x14ac:dyDescent="0.25">
      <c r="A17" s="3" t="s">
        <v>3</v>
      </c>
      <c r="C17" s="3">
        <v>34</v>
      </c>
      <c r="D17" s="3">
        <v>108</v>
      </c>
      <c r="E17" s="3">
        <v>676</v>
      </c>
      <c r="F17" s="3">
        <v>1018</v>
      </c>
    </row>
    <row r="18" spans="1:7" x14ac:dyDescent="0.25">
      <c r="A18" s="3" t="s">
        <v>3</v>
      </c>
      <c r="C18" s="3">
        <v>10</v>
      </c>
      <c r="D18" s="3">
        <v>152</v>
      </c>
      <c r="E18" s="3">
        <v>558</v>
      </c>
      <c r="F18" s="3">
        <v>1585</v>
      </c>
    </row>
    <row r="19" spans="1:7" x14ac:dyDescent="0.25">
      <c r="A19" s="3" t="s">
        <v>3</v>
      </c>
      <c r="C19" s="3">
        <v>13</v>
      </c>
      <c r="D19" s="3">
        <v>135</v>
      </c>
      <c r="E19" s="2">
        <v>213</v>
      </c>
      <c r="F19" s="3">
        <v>1279</v>
      </c>
    </row>
    <row r="20" spans="1:7" x14ac:dyDescent="0.25">
      <c r="A20" s="3" t="s">
        <v>3</v>
      </c>
      <c r="C20" s="3">
        <v>13</v>
      </c>
      <c r="D20" s="3">
        <v>86</v>
      </c>
      <c r="E20" s="3">
        <v>751</v>
      </c>
      <c r="F20" s="3">
        <v>1649</v>
      </c>
    </row>
    <row r="21" spans="1:7" x14ac:dyDescent="0.25">
      <c r="A21" s="3" t="s">
        <v>3</v>
      </c>
      <c r="C21" s="3">
        <v>23</v>
      </c>
      <c r="D21" s="3">
        <v>152</v>
      </c>
      <c r="F21" s="3">
        <v>1505</v>
      </c>
    </row>
    <row r="22" spans="1:7" x14ac:dyDescent="0.25">
      <c r="F22" s="3">
        <v>1280</v>
      </c>
    </row>
    <row r="23" spans="1:7" x14ac:dyDescent="0.25">
      <c r="A23" s="3" t="s">
        <v>3</v>
      </c>
      <c r="C23" s="5">
        <f t="shared" ref="C23:E23" si="1">AVERAGE(C16:C22)</f>
        <v>17.333333333333332</v>
      </c>
      <c r="D23" s="5">
        <f t="shared" si="1"/>
        <v>147.16666666666666</v>
      </c>
      <c r="E23" s="5">
        <f t="shared" si="1"/>
        <v>573.6</v>
      </c>
      <c r="F23" s="5">
        <f>AVERAGE(F16:F22)</f>
        <v>1381.1428571428571</v>
      </c>
    </row>
    <row r="24" spans="1:7" x14ac:dyDescent="0.25">
      <c r="C24" s="3">
        <f>C23/C15</f>
        <v>1.7333333333333333E-2</v>
      </c>
      <c r="D24" s="3">
        <f>D23/D15</f>
        <v>1.4716666666666666E-2</v>
      </c>
      <c r="E24" s="3">
        <f>E23/E15</f>
        <v>1.1472000000000001E-2</v>
      </c>
      <c r="F24" s="3">
        <f>F23/F15</f>
        <v>1.3811428571428572E-2</v>
      </c>
    </row>
    <row r="25" spans="1:7" x14ac:dyDescent="0.25">
      <c r="A25" s="3" t="s">
        <v>0</v>
      </c>
      <c r="B25" s="3" t="s">
        <v>4</v>
      </c>
      <c r="C25" s="3" t="s">
        <v>5</v>
      </c>
      <c r="E25" s="3" t="s">
        <v>1</v>
      </c>
    </row>
    <row r="26" spans="1:7" x14ac:dyDescent="0.25">
      <c r="A26" s="3">
        <v>1</v>
      </c>
      <c r="B26" s="3">
        <f>1/14</f>
        <v>7.1428571428571425E-2</v>
      </c>
      <c r="C26" s="3">
        <f>A26/(2*B26)</f>
        <v>7</v>
      </c>
      <c r="G26" s="3">
        <v>14</v>
      </c>
    </row>
    <row r="27" spans="1:7" x14ac:dyDescent="0.25">
      <c r="A27" s="3" t="s">
        <v>2</v>
      </c>
      <c r="C27" s="3">
        <v>1000</v>
      </c>
      <c r="D27" s="3">
        <v>10000</v>
      </c>
      <c r="E27" s="3">
        <v>50000</v>
      </c>
      <c r="F27" s="3">
        <v>100000</v>
      </c>
    </row>
    <row r="28" spans="1:7" x14ac:dyDescent="0.25">
      <c r="A28" s="3" t="s">
        <v>3</v>
      </c>
      <c r="C28" s="3">
        <v>12</v>
      </c>
      <c r="D28" s="2">
        <v>21</v>
      </c>
      <c r="E28" s="3">
        <v>168</v>
      </c>
      <c r="F28" s="3">
        <v>231</v>
      </c>
    </row>
    <row r="29" spans="1:7" x14ac:dyDescent="0.25">
      <c r="A29" s="3" t="s">
        <v>3</v>
      </c>
      <c r="C29" s="3">
        <v>25</v>
      </c>
      <c r="D29" s="3">
        <v>42</v>
      </c>
      <c r="E29" s="3">
        <v>237</v>
      </c>
      <c r="F29" s="3">
        <v>211</v>
      </c>
    </row>
    <row r="30" spans="1:7" x14ac:dyDescent="0.25">
      <c r="A30" s="3" t="s">
        <v>3</v>
      </c>
      <c r="C30" s="3">
        <v>20</v>
      </c>
      <c r="D30" s="3">
        <v>49</v>
      </c>
      <c r="E30" s="3">
        <v>190</v>
      </c>
      <c r="F30" s="3">
        <v>290</v>
      </c>
    </row>
    <row r="31" spans="1:7" x14ac:dyDescent="0.25">
      <c r="A31" s="3" t="s">
        <v>3</v>
      </c>
      <c r="C31" s="3">
        <v>12</v>
      </c>
      <c r="D31" s="3">
        <v>26</v>
      </c>
      <c r="E31" s="3">
        <v>95</v>
      </c>
      <c r="F31" s="3">
        <v>410</v>
      </c>
    </row>
    <row r="32" spans="1:7" x14ac:dyDescent="0.25">
      <c r="A32" s="3" t="s">
        <v>3</v>
      </c>
      <c r="C32" s="3">
        <v>5</v>
      </c>
      <c r="D32" s="3">
        <v>65</v>
      </c>
      <c r="E32" s="3">
        <v>199</v>
      </c>
      <c r="F32" s="3">
        <v>160</v>
      </c>
    </row>
    <row r="33" spans="1:7" x14ac:dyDescent="0.25">
      <c r="A33" s="3" t="s">
        <v>3</v>
      </c>
      <c r="C33" s="3">
        <v>9</v>
      </c>
      <c r="D33" s="3">
        <v>39</v>
      </c>
      <c r="E33" s="2">
        <v>45</v>
      </c>
      <c r="F33" s="3">
        <v>230</v>
      </c>
    </row>
    <row r="34" spans="1:7" x14ac:dyDescent="0.25">
      <c r="A34" s="3" t="s">
        <v>3</v>
      </c>
    </row>
    <row r="35" spans="1:7" x14ac:dyDescent="0.25">
      <c r="A35" s="3" t="s">
        <v>3</v>
      </c>
      <c r="C35" s="5">
        <f t="shared" ref="C35:E35" si="2">AVERAGE(C28:C34)</f>
        <v>13.833333333333334</v>
      </c>
      <c r="D35" s="5">
        <f t="shared" si="2"/>
        <v>40.333333333333336</v>
      </c>
      <c r="E35" s="5">
        <f t="shared" si="2"/>
        <v>155.66666666666666</v>
      </c>
      <c r="F35" s="5">
        <f>AVERAGE(F28:F34)</f>
        <v>255.33333333333334</v>
      </c>
    </row>
    <row r="36" spans="1:7" x14ac:dyDescent="0.25">
      <c r="C36" s="3">
        <f>C35/C27</f>
        <v>1.3833333333333335E-2</v>
      </c>
      <c r="D36" s="3">
        <f>D35/D27</f>
        <v>4.0333333333333332E-3</v>
      </c>
      <c r="E36" s="3">
        <f>E35/E27</f>
        <v>3.113333333333333E-3</v>
      </c>
      <c r="F36" s="3">
        <f>F35/F27</f>
        <v>2.5533333333333332E-3</v>
      </c>
    </row>
    <row r="37" spans="1:7" x14ac:dyDescent="0.25">
      <c r="A37" s="3" t="s">
        <v>0</v>
      </c>
      <c r="B37" s="3" t="s">
        <v>4</v>
      </c>
      <c r="C37" s="3" t="s">
        <v>5</v>
      </c>
      <c r="E37" s="3" t="s">
        <v>1</v>
      </c>
    </row>
    <row r="38" spans="1:7" x14ac:dyDescent="0.25">
      <c r="A38" s="3">
        <v>1</v>
      </c>
      <c r="B38" s="3">
        <f>1/13</f>
        <v>7.6923076923076927E-2</v>
      </c>
      <c r="C38" s="3">
        <f>A38/(2*B38)</f>
        <v>6.5</v>
      </c>
      <c r="G38" s="3">
        <v>13</v>
      </c>
    </row>
    <row r="39" spans="1:7" x14ac:dyDescent="0.25">
      <c r="A39" s="3" t="s">
        <v>2</v>
      </c>
      <c r="C39" s="3">
        <v>1000</v>
      </c>
      <c r="D39" s="3">
        <v>10000</v>
      </c>
      <c r="E39" s="3">
        <v>50000</v>
      </c>
      <c r="F39" s="3">
        <v>100000</v>
      </c>
    </row>
    <row r="40" spans="1:7" x14ac:dyDescent="0.25">
      <c r="A40" s="3" t="s">
        <v>3</v>
      </c>
      <c r="C40" s="3">
        <v>12</v>
      </c>
      <c r="D40" s="3">
        <v>46</v>
      </c>
      <c r="E40" s="3">
        <v>181</v>
      </c>
      <c r="F40" s="3">
        <v>605</v>
      </c>
    </row>
    <row r="41" spans="1:7" x14ac:dyDescent="0.25">
      <c r="A41" s="3" t="s">
        <v>3</v>
      </c>
      <c r="C41" s="3">
        <v>9</v>
      </c>
      <c r="D41" s="3">
        <v>70</v>
      </c>
      <c r="E41" s="3">
        <v>267</v>
      </c>
      <c r="F41" s="3">
        <v>550</v>
      </c>
    </row>
    <row r="42" spans="1:7" x14ac:dyDescent="0.25">
      <c r="A42" s="3" t="s">
        <v>3</v>
      </c>
      <c r="C42" s="3">
        <v>10</v>
      </c>
      <c r="D42" s="3">
        <v>99</v>
      </c>
      <c r="E42" s="3">
        <v>533</v>
      </c>
      <c r="F42" s="3">
        <v>605</v>
      </c>
    </row>
    <row r="43" spans="1:7" x14ac:dyDescent="0.25">
      <c r="A43" s="3" t="s">
        <v>3</v>
      </c>
      <c r="C43" s="3">
        <v>26</v>
      </c>
      <c r="D43" s="3">
        <v>46</v>
      </c>
      <c r="E43" s="3">
        <v>288</v>
      </c>
      <c r="F43" s="3">
        <v>369</v>
      </c>
    </row>
    <row r="44" spans="1:7" x14ac:dyDescent="0.25">
      <c r="C44" s="3">
        <v>12</v>
      </c>
      <c r="D44" s="2">
        <v>41</v>
      </c>
      <c r="E44" s="3">
        <v>253</v>
      </c>
      <c r="F44" s="3">
        <v>785</v>
      </c>
    </row>
    <row r="45" spans="1:7" x14ac:dyDescent="0.25">
      <c r="C45" s="3">
        <v>8</v>
      </c>
      <c r="D45" s="3">
        <v>71</v>
      </c>
      <c r="E45" s="3">
        <v>407</v>
      </c>
      <c r="F45" s="3">
        <v>582</v>
      </c>
    </row>
    <row r="48" spans="1:7" x14ac:dyDescent="0.25">
      <c r="A48" s="3" t="s">
        <v>3</v>
      </c>
      <c r="C48" s="5">
        <f>AVERAGE(C40:C47)</f>
        <v>12.833333333333334</v>
      </c>
      <c r="D48" s="5">
        <f>AVERAGE(D40:D47)</f>
        <v>62.166666666666664</v>
      </c>
      <c r="E48" s="5">
        <f>AVERAGE(E40:E47)</f>
        <v>321.5</v>
      </c>
      <c r="F48" s="5">
        <f>AVERAGE(F40:F47)</f>
        <v>582.66666666666663</v>
      </c>
    </row>
    <row r="49" spans="1:6" x14ac:dyDescent="0.25">
      <c r="C49" s="3">
        <f>C48/C39</f>
        <v>1.2833333333333334E-2</v>
      </c>
      <c r="D49" s="3">
        <f>D48/D39</f>
        <v>6.2166666666666663E-3</v>
      </c>
      <c r="E49" s="3">
        <f>E48/E39</f>
        <v>6.43E-3</v>
      </c>
      <c r="F49" s="3">
        <f>F48/F39</f>
        <v>5.8266666666666666E-3</v>
      </c>
    </row>
    <row r="50" spans="1:6" x14ac:dyDescent="0.25">
      <c r="A50" s="3" t="s">
        <v>0</v>
      </c>
      <c r="B50" s="3" t="s">
        <v>4</v>
      </c>
      <c r="C50" s="3" t="s">
        <v>5</v>
      </c>
      <c r="E50" s="3" t="s">
        <v>1</v>
      </c>
    </row>
    <row r="51" spans="1:6" x14ac:dyDescent="0.25">
      <c r="A51" s="3">
        <v>1</v>
      </c>
      <c r="B51" s="3">
        <f>1/8</f>
        <v>0.125</v>
      </c>
      <c r="C51" s="3">
        <f>A51/(2*B51)</f>
        <v>4</v>
      </c>
    </row>
    <row r="52" spans="1:6" x14ac:dyDescent="0.25">
      <c r="A52" s="3" t="s">
        <v>2</v>
      </c>
      <c r="C52" s="3">
        <v>1000</v>
      </c>
      <c r="D52" s="3">
        <v>10000</v>
      </c>
      <c r="E52" s="3">
        <v>50000</v>
      </c>
      <c r="F52" s="3">
        <v>100000</v>
      </c>
    </row>
    <row r="53" spans="1:6" x14ac:dyDescent="0.25">
      <c r="A53" s="3" t="s">
        <v>3</v>
      </c>
    </row>
    <row r="54" spans="1:6" x14ac:dyDescent="0.25">
      <c r="A54" s="3" t="s">
        <v>3</v>
      </c>
    </row>
    <row r="55" spans="1:6" x14ac:dyDescent="0.25">
      <c r="A55" s="3" t="s">
        <v>3</v>
      </c>
    </row>
    <row r="56" spans="1:6" x14ac:dyDescent="0.25">
      <c r="A56" s="3" t="s">
        <v>3</v>
      </c>
    </row>
    <row r="57" spans="1:6" x14ac:dyDescent="0.25">
      <c r="A57" s="3" t="s">
        <v>3</v>
      </c>
    </row>
    <row r="58" spans="1:6" x14ac:dyDescent="0.25">
      <c r="A58" s="3" t="s">
        <v>3</v>
      </c>
    </row>
    <row r="59" spans="1:6" x14ac:dyDescent="0.25">
      <c r="A59" s="3" t="s">
        <v>3</v>
      </c>
      <c r="C59" s="5" t="e">
        <f t="shared" ref="C59:E59" si="3">AVERAGE(C53:C58)</f>
        <v>#DIV/0!</v>
      </c>
      <c r="D59" s="5" t="e">
        <f t="shared" si="3"/>
        <v>#DIV/0!</v>
      </c>
      <c r="E59" s="5" t="e">
        <f t="shared" si="3"/>
        <v>#DIV/0!</v>
      </c>
      <c r="F59" s="5" t="e">
        <f>AVERAGE(F53:F58)</f>
        <v>#DIV/0!</v>
      </c>
    </row>
    <row r="60" spans="1:6" x14ac:dyDescent="0.25">
      <c r="C60" s="3" t="e">
        <f>C59/C52</f>
        <v>#DIV/0!</v>
      </c>
      <c r="D60" s="3" t="e">
        <f>D59/D52</f>
        <v>#DIV/0!</v>
      </c>
      <c r="E60" s="3" t="e">
        <f>E59/E52</f>
        <v>#DIV/0!</v>
      </c>
      <c r="F60" s="3" t="e">
        <f>F59/F52</f>
        <v>#DIV/0!</v>
      </c>
    </row>
    <row r="61" spans="1:6" x14ac:dyDescent="0.25">
      <c r="A61" s="3" t="s">
        <v>0</v>
      </c>
      <c r="B61" s="3" t="s">
        <v>4</v>
      </c>
      <c r="C61" s="3" t="s">
        <v>5</v>
      </c>
      <c r="E61" s="3" t="s">
        <v>1</v>
      </c>
    </row>
    <row r="62" spans="1:6" x14ac:dyDescent="0.25">
      <c r="A62" s="3">
        <v>0.5</v>
      </c>
      <c r="B62" s="3">
        <f>1/20</f>
        <v>0.05</v>
      </c>
      <c r="C62" s="3">
        <f>A62/(2*B62)</f>
        <v>5</v>
      </c>
    </row>
    <row r="63" spans="1:6" x14ac:dyDescent="0.25">
      <c r="A63" s="3" t="s">
        <v>2</v>
      </c>
      <c r="C63" s="3">
        <v>1000</v>
      </c>
      <c r="D63" s="3">
        <v>10000</v>
      </c>
      <c r="E63" s="3">
        <v>50000</v>
      </c>
      <c r="F63" s="3">
        <v>100000</v>
      </c>
    </row>
    <row r="64" spans="1:6" x14ac:dyDescent="0.25">
      <c r="A64" s="3" t="s">
        <v>3</v>
      </c>
    </row>
    <row r="65" spans="1:6" x14ac:dyDescent="0.25">
      <c r="A65" s="3" t="s">
        <v>3</v>
      </c>
    </row>
    <row r="66" spans="1:6" x14ac:dyDescent="0.25">
      <c r="A66" s="3" t="s">
        <v>3</v>
      </c>
    </row>
    <row r="69" spans="1:6" x14ac:dyDescent="0.25">
      <c r="A69" s="3" t="s">
        <v>3</v>
      </c>
      <c r="C69" s="5" t="e">
        <f>AVERAGE(C64:C68)</f>
        <v>#DIV/0!</v>
      </c>
      <c r="D69" s="5" t="e">
        <f>AVERAGE(D64:D68)</f>
        <v>#DIV/0!</v>
      </c>
      <c r="E69" s="5" t="e">
        <f>AVERAGE(E64:E68)</f>
        <v>#DIV/0!</v>
      </c>
      <c r="F69" s="5" t="e">
        <f>AVERAGE(F64:F68)</f>
        <v>#DIV/0!</v>
      </c>
    </row>
    <row r="70" spans="1:6" x14ac:dyDescent="0.25">
      <c r="C70" s="3" t="e">
        <f>C69/C63</f>
        <v>#DIV/0!</v>
      </c>
      <c r="D70" s="3" t="e">
        <f>D69/D63</f>
        <v>#DIV/0!</v>
      </c>
      <c r="E70" s="3" t="e">
        <f>E69/E63</f>
        <v>#DIV/0!</v>
      </c>
      <c r="F70" s="3" t="e">
        <f>F69/F63</f>
        <v>#DIV/0!</v>
      </c>
    </row>
    <row r="71" spans="1:6" x14ac:dyDescent="0.25">
      <c r="A71" s="3" t="s">
        <v>0</v>
      </c>
      <c r="B71" s="3" t="s">
        <v>4</v>
      </c>
      <c r="C71" s="3" t="s">
        <v>5</v>
      </c>
      <c r="E71" s="3" t="s">
        <v>1</v>
      </c>
    </row>
    <row r="72" spans="1:6" x14ac:dyDescent="0.25">
      <c r="A72" s="3">
        <v>4</v>
      </c>
      <c r="B72" s="3">
        <f>2/17</f>
        <v>0.11764705882352941</v>
      </c>
    </row>
    <row r="73" spans="1:6" x14ac:dyDescent="0.25">
      <c r="A73" s="3" t="s">
        <v>2</v>
      </c>
      <c r="C73" s="3">
        <v>1000</v>
      </c>
      <c r="D73" s="3">
        <v>10000</v>
      </c>
      <c r="E73" s="3">
        <v>50000</v>
      </c>
      <c r="F73" s="3">
        <v>100000</v>
      </c>
    </row>
    <row r="74" spans="1:6" x14ac:dyDescent="0.25">
      <c r="A74" s="3" t="s">
        <v>3</v>
      </c>
    </row>
    <row r="75" spans="1:6" x14ac:dyDescent="0.25">
      <c r="A75" s="3" t="s">
        <v>3</v>
      </c>
    </row>
    <row r="76" spans="1:6" x14ac:dyDescent="0.25">
      <c r="A76" s="3" t="s">
        <v>3</v>
      </c>
    </row>
    <row r="77" spans="1:6" x14ac:dyDescent="0.25">
      <c r="A77" s="3" t="s">
        <v>3</v>
      </c>
      <c r="C77" s="5" t="e">
        <f>AVERAGE(C74:C76)</f>
        <v>#DIV/0!</v>
      </c>
      <c r="D77" s="5" t="e">
        <f>AVERAGE(D74:D76)</f>
        <v>#DIV/0!</v>
      </c>
      <c r="E77" s="5" t="e">
        <f>AVERAGE(E74:E76)</f>
        <v>#DIV/0!</v>
      </c>
      <c r="F77" s="5" t="e">
        <f>AVERAGE(F74:F76)</f>
        <v>#DIV/0!</v>
      </c>
    </row>
    <row r="78" spans="1:6" x14ac:dyDescent="0.25">
      <c r="C78" s="3" t="e">
        <f>C77/C73</f>
        <v>#DIV/0!</v>
      </c>
      <c r="D78" s="3" t="e">
        <f>D77/D73</f>
        <v>#DIV/0!</v>
      </c>
      <c r="E78" s="3" t="e">
        <f>E77/E73</f>
        <v>#DIV/0!</v>
      </c>
      <c r="F78" s="3" t="e">
        <f>F77/F73</f>
        <v>#DIV/0!</v>
      </c>
    </row>
    <row r="79" spans="1:6" x14ac:dyDescent="0.25">
      <c r="A79" s="3" t="s">
        <v>0</v>
      </c>
      <c r="B79" s="3" t="s">
        <v>4</v>
      </c>
      <c r="C79" s="3" t="s">
        <v>5</v>
      </c>
      <c r="E79" s="3" t="s">
        <v>1</v>
      </c>
    </row>
    <row r="80" spans="1:6" x14ac:dyDescent="0.25">
      <c r="A80" s="3">
        <v>0.5</v>
      </c>
      <c r="B80" s="3">
        <f>1/18</f>
        <v>5.5555555555555552E-2</v>
      </c>
      <c r="C80" s="3">
        <f>A80/(2*B80)</f>
        <v>4.5</v>
      </c>
    </row>
    <row r="81" spans="1:6" x14ac:dyDescent="0.25">
      <c r="A81" s="3" t="s">
        <v>2</v>
      </c>
      <c r="C81" s="3">
        <v>1000</v>
      </c>
      <c r="D81" s="3">
        <v>10000</v>
      </c>
      <c r="E81" s="3">
        <v>50000</v>
      </c>
      <c r="F81" s="3">
        <v>100000</v>
      </c>
    </row>
    <row r="82" spans="1:6" x14ac:dyDescent="0.25">
      <c r="A82" s="3" t="s">
        <v>3</v>
      </c>
    </row>
    <row r="83" spans="1:6" x14ac:dyDescent="0.25">
      <c r="A83" s="3" t="s">
        <v>3</v>
      </c>
    </row>
    <row r="84" spans="1:6" x14ac:dyDescent="0.25">
      <c r="A84" s="3" t="s">
        <v>3</v>
      </c>
    </row>
    <row r="85" spans="1:6" x14ac:dyDescent="0.25">
      <c r="A85" s="3" t="s">
        <v>3</v>
      </c>
    </row>
    <row r="86" spans="1:6" x14ac:dyDescent="0.25">
      <c r="A86" s="3" t="s">
        <v>3</v>
      </c>
    </row>
    <row r="88" spans="1:6" x14ac:dyDescent="0.25">
      <c r="A88" s="3" t="s">
        <v>3</v>
      </c>
      <c r="C88" s="5" t="e">
        <f>AVERAGE(C82:C87)</f>
        <v>#DIV/0!</v>
      </c>
      <c r="D88" s="5" t="e">
        <f>AVERAGE(D82:D87)</f>
        <v>#DIV/0!</v>
      </c>
      <c r="E88" s="5" t="e">
        <f>AVERAGE(E82:E87)</f>
        <v>#DIV/0!</v>
      </c>
      <c r="F88" s="5" t="e">
        <f>AVERAGE(F82:F87)</f>
        <v>#DIV/0!</v>
      </c>
    </row>
    <row r="89" spans="1:6" x14ac:dyDescent="0.25">
      <c r="C89" s="3" t="e">
        <f>C88/C81</f>
        <v>#DIV/0!</v>
      </c>
      <c r="D89" s="3" t="e">
        <f>D88/D81</f>
        <v>#DIV/0!</v>
      </c>
      <c r="E89" s="3" t="e">
        <f>E88/E81</f>
        <v>#DIV/0!</v>
      </c>
      <c r="F89" s="3" t="e">
        <f>F88/F81</f>
        <v>#DIV/0!</v>
      </c>
    </row>
    <row r="90" spans="1:6" x14ac:dyDescent="0.25">
      <c r="A90" s="3" t="s">
        <v>0</v>
      </c>
      <c r="B90" s="3" t="s">
        <v>4</v>
      </c>
      <c r="C90" s="3" t="s">
        <v>5</v>
      </c>
      <c r="E90" s="3" t="s">
        <v>1</v>
      </c>
    </row>
    <row r="91" spans="1:6" x14ac:dyDescent="0.25">
      <c r="A91" s="3">
        <v>2</v>
      </c>
      <c r="C91" s="3" t="e">
        <f>A91/(2*B91)</f>
        <v>#DIV/0!</v>
      </c>
    </row>
    <row r="92" spans="1:6" x14ac:dyDescent="0.25">
      <c r="A92" s="3" t="s">
        <v>2</v>
      </c>
      <c r="C92" s="3">
        <v>1000</v>
      </c>
      <c r="D92" s="3">
        <v>10000</v>
      </c>
      <c r="E92" s="3">
        <v>50000</v>
      </c>
      <c r="F92" s="3">
        <v>100000</v>
      </c>
    </row>
    <row r="93" spans="1:6" x14ac:dyDescent="0.25">
      <c r="A93" s="3" t="s">
        <v>3</v>
      </c>
    </row>
    <row r="94" spans="1:6" x14ac:dyDescent="0.25">
      <c r="A94" s="3" t="s">
        <v>3</v>
      </c>
    </row>
    <row r="95" spans="1:6" x14ac:dyDescent="0.25">
      <c r="A95" s="3" t="s">
        <v>3</v>
      </c>
    </row>
    <row r="96" spans="1:6" x14ac:dyDescent="0.25">
      <c r="A96" s="3" t="s">
        <v>3</v>
      </c>
    </row>
    <row r="97" spans="1:6" x14ac:dyDescent="0.25">
      <c r="A97" s="3" t="s">
        <v>3</v>
      </c>
      <c r="C97" s="5" t="e">
        <f>AVERAGE(C93:C96)</f>
        <v>#DIV/0!</v>
      </c>
      <c r="D97" s="5" t="e">
        <f>AVERAGE(D93:D96)</f>
        <v>#DIV/0!</v>
      </c>
      <c r="E97" s="5" t="e">
        <f>AVERAGE(E93:E96)</f>
        <v>#DIV/0!</v>
      </c>
      <c r="F97" s="5" t="e">
        <f>AVERAGE(F93:F96)</f>
        <v>#DIV/0!</v>
      </c>
    </row>
    <row r="98" spans="1:6" x14ac:dyDescent="0.25">
      <c r="C98" s="3" t="e">
        <f>C97/C92</f>
        <v>#DIV/0!</v>
      </c>
      <c r="D98" s="3" t="e">
        <f>D97/D92</f>
        <v>#DIV/0!</v>
      </c>
      <c r="E98" s="3" t="e">
        <f>E97/E92</f>
        <v>#DIV/0!</v>
      </c>
      <c r="F98" s="3" t="e">
        <f>F97/F92</f>
        <v>#DIV/0!</v>
      </c>
    </row>
    <row r="99" spans="1:6" x14ac:dyDescent="0.25">
      <c r="A99" s="3" t="s">
        <v>0</v>
      </c>
      <c r="B99" s="3" t="s">
        <v>4</v>
      </c>
      <c r="C99" s="3" t="s">
        <v>5</v>
      </c>
      <c r="E99" s="3" t="s">
        <v>1</v>
      </c>
    </row>
    <row r="100" spans="1:6" x14ac:dyDescent="0.25">
      <c r="A100" s="3">
        <v>2</v>
      </c>
      <c r="C100" s="3" t="e">
        <f>A100/(2*B100)</f>
        <v>#DIV/0!</v>
      </c>
    </row>
    <row r="101" spans="1:6" x14ac:dyDescent="0.25">
      <c r="A101" s="3" t="s">
        <v>2</v>
      </c>
      <c r="C101" s="3">
        <v>1000</v>
      </c>
      <c r="D101" s="3">
        <v>10000</v>
      </c>
      <c r="E101" s="3">
        <v>50000</v>
      </c>
      <c r="F101" s="3">
        <v>100000</v>
      </c>
    </row>
    <row r="102" spans="1:6" x14ac:dyDescent="0.25">
      <c r="A102" s="3" t="s">
        <v>3</v>
      </c>
    </row>
    <row r="103" spans="1:6" x14ac:dyDescent="0.25">
      <c r="A103" s="3" t="s">
        <v>3</v>
      </c>
    </row>
    <row r="104" spans="1:6" x14ac:dyDescent="0.25">
      <c r="A104" s="3" t="s">
        <v>3</v>
      </c>
    </row>
    <row r="105" spans="1:6" x14ac:dyDescent="0.25">
      <c r="A105" s="3" t="s">
        <v>3</v>
      </c>
    </row>
    <row r="106" spans="1:6" x14ac:dyDescent="0.25">
      <c r="A106" s="3" t="s">
        <v>3</v>
      </c>
      <c r="C106" s="5" t="e">
        <f>AVERAGE(C102:C105)</f>
        <v>#DIV/0!</v>
      </c>
      <c r="D106" s="5" t="e">
        <f>AVERAGE(D102:D105)</f>
        <v>#DIV/0!</v>
      </c>
      <c r="E106" s="5" t="e">
        <f>AVERAGE(E102:E105)</f>
        <v>#DIV/0!</v>
      </c>
      <c r="F106" s="5" t="e">
        <f>AVERAGE(F102:F105)</f>
        <v>#DIV/0!</v>
      </c>
    </row>
    <row r="107" spans="1:6" x14ac:dyDescent="0.25">
      <c r="C107" s="3" t="e">
        <f>C106/C101</f>
        <v>#DIV/0!</v>
      </c>
      <c r="D107" s="3" t="e">
        <f>D106/D101</f>
        <v>#DIV/0!</v>
      </c>
      <c r="E107" s="3" t="e">
        <f>E106/E101</f>
        <v>#DIV/0!</v>
      </c>
      <c r="F107" s="3" t="e">
        <f>F106/F101</f>
        <v>#DIV/0!</v>
      </c>
    </row>
    <row r="108" spans="1:6" x14ac:dyDescent="0.25">
      <c r="A108" s="3" t="s">
        <v>0</v>
      </c>
      <c r="B108" s="3" t="s">
        <v>4</v>
      </c>
      <c r="C108" s="3" t="s">
        <v>5</v>
      </c>
      <c r="E108" s="3" t="s">
        <v>1</v>
      </c>
    </row>
    <row r="109" spans="1:6" x14ac:dyDescent="0.25">
      <c r="A109" s="3">
        <v>2</v>
      </c>
      <c r="C109" s="3" t="e">
        <f>A109/(2*B109)</f>
        <v>#DIV/0!</v>
      </c>
    </row>
    <row r="110" spans="1:6" x14ac:dyDescent="0.25">
      <c r="A110" s="3" t="s">
        <v>2</v>
      </c>
      <c r="C110" s="3">
        <v>1000</v>
      </c>
      <c r="D110" s="3">
        <v>10000</v>
      </c>
      <c r="E110" s="3">
        <v>50000</v>
      </c>
      <c r="F110" s="3">
        <v>100000</v>
      </c>
    </row>
    <row r="111" spans="1:6" x14ac:dyDescent="0.25">
      <c r="A111" s="3" t="s">
        <v>3</v>
      </c>
    </row>
    <row r="112" spans="1:6" x14ac:dyDescent="0.25">
      <c r="A112" s="3" t="s">
        <v>3</v>
      </c>
    </row>
    <row r="113" spans="1:6" x14ac:dyDescent="0.25">
      <c r="A113" s="3" t="s">
        <v>3</v>
      </c>
    </row>
    <row r="114" spans="1:6" x14ac:dyDescent="0.25">
      <c r="A114" s="3" t="s">
        <v>3</v>
      </c>
    </row>
    <row r="115" spans="1:6" x14ac:dyDescent="0.25">
      <c r="A115" s="3" t="s">
        <v>3</v>
      </c>
      <c r="C115" s="5" t="e">
        <f>AVERAGE(C111:C114)</f>
        <v>#DIV/0!</v>
      </c>
      <c r="D115" s="5" t="e">
        <f>AVERAGE(D111:D114)</f>
        <v>#DIV/0!</v>
      </c>
      <c r="E115" s="5" t="e">
        <f>AVERAGE(E111:E114)</f>
        <v>#DIV/0!</v>
      </c>
      <c r="F115" s="5" t="e">
        <f>AVERAGE(F111:F114)</f>
        <v>#DIV/0!</v>
      </c>
    </row>
    <row r="116" spans="1:6" x14ac:dyDescent="0.25">
      <c r="C116" s="3" t="e">
        <f>C115/C110</f>
        <v>#DIV/0!</v>
      </c>
      <c r="D116" s="3" t="e">
        <f>D115/D110</f>
        <v>#DIV/0!</v>
      </c>
      <c r="E116" s="3" t="e">
        <f>E115/E110</f>
        <v>#DIV/0!</v>
      </c>
      <c r="F116" s="3" t="e">
        <f>F115/F110</f>
        <v>#DIV/0!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1"/>
  <sheetViews>
    <sheetView topLeftCell="C13" workbookViewId="0">
      <selection activeCell="H36" sqref="H36"/>
    </sheetView>
  </sheetViews>
  <sheetFormatPr defaultRowHeight="15" x14ac:dyDescent="0.25"/>
  <sheetData>
    <row r="2" spans="1:6" x14ac:dyDescent="0.25">
      <c r="A2" t="s">
        <v>0</v>
      </c>
      <c r="B2" t="s">
        <v>4</v>
      </c>
      <c r="C2" t="s">
        <v>5</v>
      </c>
    </row>
    <row r="3" spans="1:6" x14ac:dyDescent="0.25">
      <c r="A3">
        <v>2</v>
      </c>
      <c r="B3">
        <f>1/5</f>
        <v>0.2</v>
      </c>
      <c r="C3">
        <f>A3/(2*B3)</f>
        <v>5</v>
      </c>
    </row>
    <row r="4" spans="1:6" x14ac:dyDescent="0.25">
      <c r="A4" t="s">
        <v>2</v>
      </c>
      <c r="C4">
        <v>1000</v>
      </c>
      <c r="D4">
        <v>10000</v>
      </c>
      <c r="E4">
        <v>50000</v>
      </c>
      <c r="F4">
        <v>100000</v>
      </c>
    </row>
    <row r="5" spans="1:6" x14ac:dyDescent="0.25">
      <c r="A5" t="s">
        <v>3</v>
      </c>
    </row>
    <row r="6" spans="1:6" x14ac:dyDescent="0.25">
      <c r="A6" t="s">
        <v>3</v>
      </c>
      <c r="C6" s="3"/>
    </row>
    <row r="7" spans="1:6" x14ac:dyDescent="0.25">
      <c r="A7" t="s">
        <v>3</v>
      </c>
      <c r="C7" s="3"/>
    </row>
    <row r="8" spans="1:6" x14ac:dyDescent="0.25">
      <c r="A8" t="s">
        <v>3</v>
      </c>
    </row>
    <row r="9" spans="1:6" x14ac:dyDescent="0.25">
      <c r="A9" t="s">
        <v>3</v>
      </c>
    </row>
    <row r="10" spans="1:6" x14ac:dyDescent="0.25">
      <c r="A10" t="s">
        <v>3</v>
      </c>
    </row>
    <row r="11" spans="1:6" x14ac:dyDescent="0.25">
      <c r="A11" t="s">
        <v>3</v>
      </c>
    </row>
    <row r="12" spans="1:6" x14ac:dyDescent="0.25">
      <c r="A12" t="s">
        <v>3</v>
      </c>
      <c r="C12" s="1" t="e">
        <f t="shared" ref="C12:E12" si="0">AVERAGE(C5:C11)</f>
        <v>#DIV/0!</v>
      </c>
      <c r="D12" s="1" t="e">
        <f t="shared" si="0"/>
        <v>#DIV/0!</v>
      </c>
      <c r="E12" s="1" t="e">
        <f t="shared" si="0"/>
        <v>#DIV/0!</v>
      </c>
      <c r="F12" s="1" t="e">
        <f>AVERAGE(F5:F11)</f>
        <v>#DIV/0!</v>
      </c>
    </row>
    <row r="13" spans="1:6" x14ac:dyDescent="0.25">
      <c r="C13" t="e">
        <f>C12/C4</f>
        <v>#DIV/0!</v>
      </c>
      <c r="D13" t="e">
        <f>D12/D4</f>
        <v>#DIV/0!</v>
      </c>
      <c r="E13" t="e">
        <f>E12/E4</f>
        <v>#DIV/0!</v>
      </c>
      <c r="F13" t="e">
        <f>F12/F4</f>
        <v>#DIV/0!</v>
      </c>
    </row>
    <row r="14" spans="1:6" x14ac:dyDescent="0.25">
      <c r="A14" t="s">
        <v>0</v>
      </c>
      <c r="B14" t="s">
        <v>4</v>
      </c>
      <c r="C14" t="s">
        <v>5</v>
      </c>
      <c r="E14" t="s">
        <v>1</v>
      </c>
    </row>
    <row r="15" spans="1:6" x14ac:dyDescent="0.25">
      <c r="A15">
        <v>2</v>
      </c>
      <c r="B15">
        <f>1/6</f>
        <v>0.16666666666666666</v>
      </c>
      <c r="C15">
        <f>A15/(2*B15)</f>
        <v>6</v>
      </c>
    </row>
    <row r="16" spans="1:6" x14ac:dyDescent="0.25">
      <c r="A16" t="s">
        <v>2</v>
      </c>
      <c r="C16">
        <v>1000</v>
      </c>
      <c r="D16">
        <v>10000</v>
      </c>
      <c r="E16">
        <v>50000</v>
      </c>
      <c r="F16">
        <v>100000</v>
      </c>
    </row>
    <row r="17" spans="1:6" x14ac:dyDescent="0.25">
      <c r="A17" t="s">
        <v>3</v>
      </c>
    </row>
    <row r="18" spans="1:6" x14ac:dyDescent="0.25">
      <c r="A18" t="s">
        <v>3</v>
      </c>
    </row>
    <row r="19" spans="1:6" x14ac:dyDescent="0.25">
      <c r="A19" t="s">
        <v>3</v>
      </c>
    </row>
    <row r="20" spans="1:6" x14ac:dyDescent="0.25">
      <c r="A20" t="s">
        <v>3</v>
      </c>
    </row>
    <row r="21" spans="1:6" x14ac:dyDescent="0.25">
      <c r="A21" t="s">
        <v>3</v>
      </c>
    </row>
    <row r="22" spans="1:6" x14ac:dyDescent="0.25">
      <c r="A22" t="s">
        <v>3</v>
      </c>
      <c r="C22" s="1" t="e">
        <f t="shared" ref="C22:E22" si="1">AVERAGE(C17:C21)</f>
        <v>#DIV/0!</v>
      </c>
      <c r="D22" s="1" t="e">
        <f t="shared" si="1"/>
        <v>#DIV/0!</v>
      </c>
      <c r="E22" s="1" t="e">
        <f t="shared" si="1"/>
        <v>#DIV/0!</v>
      </c>
      <c r="F22" s="1" t="e">
        <f>AVERAGE(F17:F21)</f>
        <v>#DIV/0!</v>
      </c>
    </row>
    <row r="23" spans="1:6" x14ac:dyDescent="0.25">
      <c r="A23" t="s">
        <v>3</v>
      </c>
      <c r="C23" t="e">
        <f>C22/C16</f>
        <v>#DIV/0!</v>
      </c>
      <c r="D23" t="e">
        <f>D22/D16</f>
        <v>#DIV/0!</v>
      </c>
      <c r="E23" t="e">
        <f>E22/E16</f>
        <v>#DIV/0!</v>
      </c>
      <c r="F23" t="e">
        <f>F22/F16</f>
        <v>#DIV/0!</v>
      </c>
    </row>
    <row r="24" spans="1:6" x14ac:dyDescent="0.25">
      <c r="A24" t="s">
        <v>0</v>
      </c>
      <c r="B24" t="s">
        <v>4</v>
      </c>
      <c r="C24" t="s">
        <v>5</v>
      </c>
      <c r="E24" t="s">
        <v>1</v>
      </c>
    </row>
    <row r="25" spans="1:6" x14ac:dyDescent="0.25">
      <c r="A25">
        <v>2</v>
      </c>
      <c r="B25">
        <f>1/7</f>
        <v>0.14285714285714285</v>
      </c>
      <c r="C25">
        <f>A25/(2*B25)</f>
        <v>7</v>
      </c>
    </row>
    <row r="26" spans="1:6" x14ac:dyDescent="0.25">
      <c r="A26" t="s">
        <v>2</v>
      </c>
      <c r="C26">
        <v>1000</v>
      </c>
      <c r="D26">
        <v>10000</v>
      </c>
      <c r="E26">
        <v>50000</v>
      </c>
      <c r="F26">
        <v>100000</v>
      </c>
    </row>
    <row r="27" spans="1:6" x14ac:dyDescent="0.25">
      <c r="A27" t="s">
        <v>3</v>
      </c>
    </row>
    <row r="28" spans="1:6" x14ac:dyDescent="0.25">
      <c r="A28" t="s">
        <v>3</v>
      </c>
    </row>
    <row r="29" spans="1:6" x14ac:dyDescent="0.25">
      <c r="A29" t="s">
        <v>3</v>
      </c>
    </row>
    <row r="30" spans="1:6" x14ac:dyDescent="0.25">
      <c r="A30" t="s">
        <v>3</v>
      </c>
    </row>
    <row r="31" spans="1:6" x14ac:dyDescent="0.25">
      <c r="A31" t="s">
        <v>3</v>
      </c>
      <c r="C31" s="1" t="e">
        <f>AVERAGE(C27:C30)</f>
        <v>#DIV/0!</v>
      </c>
      <c r="D31" s="1" t="e">
        <f>AVERAGE(D27:D30)</f>
        <v>#DIV/0!</v>
      </c>
      <c r="E31" s="1" t="e">
        <f>AVERAGE(E27:E30)</f>
        <v>#DIV/0!</v>
      </c>
      <c r="F31" s="1" t="e">
        <f>AVERAGE(F27:F30)</f>
        <v>#DIV/0!</v>
      </c>
    </row>
    <row r="32" spans="1:6" x14ac:dyDescent="0.25">
      <c r="A32" t="s">
        <v>3</v>
      </c>
      <c r="C32" t="e">
        <f>C31/C26</f>
        <v>#DIV/0!</v>
      </c>
      <c r="D32" t="e">
        <f>D31/D26</f>
        <v>#DIV/0!</v>
      </c>
      <c r="E32" t="e">
        <f>E31/E26</f>
        <v>#DIV/0!</v>
      </c>
      <c r="F32" t="e">
        <f>F31/F26</f>
        <v>#DIV/0!</v>
      </c>
    </row>
    <row r="33" spans="1:6" x14ac:dyDescent="0.25">
      <c r="A33" t="s">
        <v>0</v>
      </c>
      <c r="B33" t="s">
        <v>4</v>
      </c>
      <c r="C33" t="s">
        <v>5</v>
      </c>
      <c r="E33" t="s">
        <v>1</v>
      </c>
    </row>
    <row r="34" spans="1:6" x14ac:dyDescent="0.25">
      <c r="A34">
        <v>2</v>
      </c>
      <c r="B34">
        <f>1/8</f>
        <v>0.125</v>
      </c>
      <c r="C34">
        <f>A34/(2*B34)</f>
        <v>8</v>
      </c>
    </row>
    <row r="35" spans="1:6" x14ac:dyDescent="0.25">
      <c r="A35" t="s">
        <v>2</v>
      </c>
      <c r="C35">
        <v>1000</v>
      </c>
      <c r="D35">
        <v>10000</v>
      </c>
      <c r="E35">
        <v>50000</v>
      </c>
      <c r="F35">
        <v>100000</v>
      </c>
    </row>
    <row r="36" spans="1:6" x14ac:dyDescent="0.25">
      <c r="A36" t="s">
        <v>3</v>
      </c>
      <c r="C36">
        <v>26</v>
      </c>
      <c r="D36">
        <v>154</v>
      </c>
      <c r="E36">
        <v>988</v>
      </c>
      <c r="F36">
        <v>1243</v>
      </c>
    </row>
    <row r="37" spans="1:6" x14ac:dyDescent="0.25">
      <c r="A37" t="s">
        <v>3</v>
      </c>
      <c r="C37">
        <v>29</v>
      </c>
      <c r="D37" s="3">
        <v>124</v>
      </c>
      <c r="E37">
        <v>740</v>
      </c>
      <c r="F37">
        <v>2583</v>
      </c>
    </row>
    <row r="38" spans="1:6" x14ac:dyDescent="0.25">
      <c r="A38" t="s">
        <v>3</v>
      </c>
      <c r="C38">
        <v>32</v>
      </c>
      <c r="D38" s="3">
        <v>175</v>
      </c>
      <c r="E38">
        <v>975</v>
      </c>
      <c r="F38">
        <v>2229</v>
      </c>
    </row>
    <row r="39" spans="1:6" x14ac:dyDescent="0.25">
      <c r="A39" t="s">
        <v>3</v>
      </c>
      <c r="D39" s="3">
        <v>180</v>
      </c>
      <c r="F39">
        <v>2061</v>
      </c>
    </row>
    <row r="40" spans="1:6" x14ac:dyDescent="0.25">
      <c r="A40" t="s">
        <v>3</v>
      </c>
      <c r="D40" s="3">
        <v>231</v>
      </c>
    </row>
    <row r="41" spans="1:6" x14ac:dyDescent="0.25">
      <c r="A41" t="s">
        <v>3</v>
      </c>
      <c r="D41" s="3"/>
    </row>
    <row r="42" spans="1:6" x14ac:dyDescent="0.25">
      <c r="A42" t="s">
        <v>3</v>
      </c>
      <c r="D42" s="3"/>
    </row>
    <row r="43" spans="1:6" x14ac:dyDescent="0.25">
      <c r="A43" t="s">
        <v>3</v>
      </c>
      <c r="D43" s="3"/>
    </row>
    <row r="44" spans="1:6" x14ac:dyDescent="0.25">
      <c r="D44" s="3"/>
    </row>
    <row r="45" spans="1:6" x14ac:dyDescent="0.25">
      <c r="D45" s="3"/>
    </row>
    <row r="46" spans="1:6" x14ac:dyDescent="0.25">
      <c r="A46" t="s">
        <v>3</v>
      </c>
      <c r="C46" s="1">
        <f t="shared" ref="C46:E46" si="2">AVERAGE(C36:C45)</f>
        <v>29</v>
      </c>
      <c r="D46" s="1">
        <f t="shared" si="2"/>
        <v>172.8</v>
      </c>
      <c r="E46" s="1">
        <f t="shared" si="2"/>
        <v>901</v>
      </c>
      <c r="F46" s="1">
        <f>AVERAGE(F36:F45)</f>
        <v>2029</v>
      </c>
    </row>
    <row r="47" spans="1:6" x14ac:dyDescent="0.25">
      <c r="C47">
        <f>C46/C35</f>
        <v>2.9000000000000001E-2</v>
      </c>
      <c r="D47">
        <f>D46/D35</f>
        <v>1.728E-2</v>
      </c>
      <c r="E47">
        <f>E46/E35</f>
        <v>1.8020000000000001E-2</v>
      </c>
      <c r="F47">
        <f>F46/F35</f>
        <v>2.0289999999999999E-2</v>
      </c>
    </row>
    <row r="48" spans="1:6" x14ac:dyDescent="0.25">
      <c r="A48" t="s">
        <v>0</v>
      </c>
      <c r="B48" t="s">
        <v>4</v>
      </c>
      <c r="C48" t="s">
        <v>5</v>
      </c>
      <c r="E48" t="s">
        <v>1</v>
      </c>
    </row>
    <row r="49" spans="1:15" x14ac:dyDescent="0.25">
      <c r="A49">
        <v>2</v>
      </c>
      <c r="B49">
        <f>1/9</f>
        <v>0.1111111111111111</v>
      </c>
      <c r="C49">
        <f>A49/(2*B49)</f>
        <v>9</v>
      </c>
    </row>
    <row r="50" spans="1:15" x14ac:dyDescent="0.25">
      <c r="A50" t="s">
        <v>2</v>
      </c>
      <c r="C50">
        <v>1000</v>
      </c>
      <c r="D50">
        <v>10000</v>
      </c>
      <c r="E50">
        <v>50000</v>
      </c>
      <c r="F50">
        <v>100000</v>
      </c>
    </row>
    <row r="51" spans="1:15" x14ac:dyDescent="0.25">
      <c r="A51" t="s">
        <v>3</v>
      </c>
      <c r="C51">
        <v>19</v>
      </c>
      <c r="D51" s="3">
        <v>61</v>
      </c>
      <c r="E51" s="3">
        <v>603</v>
      </c>
      <c r="F51">
        <v>918</v>
      </c>
    </row>
    <row r="52" spans="1:15" x14ac:dyDescent="0.25">
      <c r="A52" t="s">
        <v>3</v>
      </c>
      <c r="C52">
        <v>17</v>
      </c>
      <c r="D52" s="3">
        <v>89</v>
      </c>
      <c r="E52" s="3">
        <v>339</v>
      </c>
      <c r="F52">
        <v>1064</v>
      </c>
    </row>
    <row r="53" spans="1:15" x14ac:dyDescent="0.25">
      <c r="A53" t="s">
        <v>3</v>
      </c>
      <c r="C53">
        <v>19</v>
      </c>
      <c r="D53">
        <v>78</v>
      </c>
      <c r="E53">
        <v>234</v>
      </c>
      <c r="F53">
        <v>675</v>
      </c>
    </row>
    <row r="54" spans="1:15" x14ac:dyDescent="0.25">
      <c r="A54" t="s">
        <v>3</v>
      </c>
      <c r="D54">
        <v>172</v>
      </c>
      <c r="F54">
        <v>615</v>
      </c>
    </row>
    <row r="55" spans="1:15" x14ac:dyDescent="0.25">
      <c r="A55" t="s">
        <v>3</v>
      </c>
    </row>
    <row r="56" spans="1:15" x14ac:dyDescent="0.25">
      <c r="A56" t="s">
        <v>3</v>
      </c>
    </row>
    <row r="57" spans="1:15" x14ac:dyDescent="0.25">
      <c r="A57" t="s">
        <v>3</v>
      </c>
    </row>
    <row r="58" spans="1:15" x14ac:dyDescent="0.25">
      <c r="A58" t="s">
        <v>3</v>
      </c>
    </row>
    <row r="61" spans="1:15" x14ac:dyDescent="0.25">
      <c r="A61" t="s">
        <v>3</v>
      </c>
      <c r="C61" s="1">
        <f t="shared" ref="C61:E61" si="3">AVERAGE(C51:C60)</f>
        <v>18.333333333333332</v>
      </c>
      <c r="D61" s="1">
        <f t="shared" si="3"/>
        <v>100</v>
      </c>
      <c r="E61" s="1">
        <f t="shared" si="3"/>
        <v>392</v>
      </c>
      <c r="F61" s="1">
        <f>AVERAGE(F51:F60)</f>
        <v>818</v>
      </c>
    </row>
    <row r="62" spans="1:15" x14ac:dyDescent="0.25">
      <c r="C62">
        <f t="shared" ref="C62:E62" si="4">C61/C50</f>
        <v>1.8333333333333333E-2</v>
      </c>
      <c r="D62">
        <f t="shared" si="4"/>
        <v>0.01</v>
      </c>
      <c r="E62">
        <f t="shared" si="4"/>
        <v>7.8399999999999997E-3</v>
      </c>
      <c r="F62">
        <f>F61/F50</f>
        <v>8.1799999999999998E-3</v>
      </c>
    </row>
    <row r="63" spans="1:15" x14ac:dyDescent="0.25">
      <c r="A63" t="s">
        <v>0</v>
      </c>
      <c r="B63" t="s">
        <v>4</v>
      </c>
      <c r="C63" t="s">
        <v>5</v>
      </c>
      <c r="E63" t="s">
        <v>1</v>
      </c>
      <c r="O63">
        <v>34</v>
      </c>
    </row>
    <row r="64" spans="1:15" x14ac:dyDescent="0.25">
      <c r="A64">
        <v>2</v>
      </c>
      <c r="B64">
        <f>1/13</f>
        <v>7.6923076923076927E-2</v>
      </c>
      <c r="C64">
        <f>A64/(2*B64)</f>
        <v>13</v>
      </c>
    </row>
    <row r="65" spans="1:6" x14ac:dyDescent="0.25">
      <c r="A65" t="s">
        <v>2</v>
      </c>
      <c r="C65">
        <v>1000</v>
      </c>
      <c r="D65">
        <v>10000</v>
      </c>
      <c r="E65">
        <v>50000</v>
      </c>
      <c r="F65">
        <v>100000</v>
      </c>
    </row>
    <row r="66" spans="1:6" x14ac:dyDescent="0.25">
      <c r="A66" t="s">
        <v>3</v>
      </c>
    </row>
    <row r="67" spans="1:6" x14ac:dyDescent="0.25">
      <c r="A67" t="s">
        <v>3</v>
      </c>
    </row>
    <row r="68" spans="1:6" x14ac:dyDescent="0.25">
      <c r="A68" t="s">
        <v>3</v>
      </c>
    </row>
    <row r="69" spans="1:6" x14ac:dyDescent="0.25">
      <c r="A69" t="s">
        <v>3</v>
      </c>
      <c r="C69" s="1" t="e">
        <f>AVERAGE(C66:C68)</f>
        <v>#DIV/0!</v>
      </c>
      <c r="D69" s="1" t="e">
        <f>AVERAGE(D66:D68)</f>
        <v>#DIV/0!</v>
      </c>
      <c r="E69" s="1" t="e">
        <f>AVERAGE(E66:E68)</f>
        <v>#DIV/0!</v>
      </c>
      <c r="F69" s="1" t="e">
        <f>AVERAGE(F66:F68)</f>
        <v>#DIV/0!</v>
      </c>
    </row>
    <row r="70" spans="1:6" x14ac:dyDescent="0.25">
      <c r="C70" t="e">
        <f>C69/C65</f>
        <v>#DIV/0!</v>
      </c>
      <c r="D70" t="e">
        <f>D69/D65</f>
        <v>#DIV/0!</v>
      </c>
      <c r="E70" t="e">
        <f>E69/E65</f>
        <v>#DIV/0!</v>
      </c>
      <c r="F70" t="e">
        <f>F69/F65</f>
        <v>#DIV/0!</v>
      </c>
    </row>
    <row r="71" spans="1:6" x14ac:dyDescent="0.25">
      <c r="A71" t="s">
        <v>0</v>
      </c>
      <c r="B71" t="s">
        <v>4</v>
      </c>
      <c r="C71" t="s">
        <v>5</v>
      </c>
      <c r="E71" t="s">
        <v>1</v>
      </c>
    </row>
    <row r="72" spans="1:6" x14ac:dyDescent="0.25">
      <c r="A72">
        <v>2</v>
      </c>
      <c r="B72">
        <f>1/10</f>
        <v>0.1</v>
      </c>
      <c r="C72">
        <f>A72/(2*B72)</f>
        <v>10</v>
      </c>
    </row>
    <row r="73" spans="1:6" x14ac:dyDescent="0.25">
      <c r="A73" t="s">
        <v>2</v>
      </c>
      <c r="C73">
        <v>1000</v>
      </c>
      <c r="D73">
        <v>10000</v>
      </c>
      <c r="E73">
        <v>50000</v>
      </c>
      <c r="F73">
        <v>100000</v>
      </c>
    </row>
    <row r="74" spans="1:6" x14ac:dyDescent="0.25">
      <c r="A74" t="s">
        <v>3</v>
      </c>
      <c r="C74" s="3">
        <v>14</v>
      </c>
      <c r="D74" s="3">
        <v>51</v>
      </c>
      <c r="E74" s="3">
        <v>216</v>
      </c>
      <c r="F74" s="3">
        <v>111</v>
      </c>
    </row>
    <row r="75" spans="1:6" x14ac:dyDescent="0.25">
      <c r="A75" t="s">
        <v>3</v>
      </c>
      <c r="C75" s="3">
        <v>14</v>
      </c>
      <c r="D75" s="3">
        <v>106</v>
      </c>
      <c r="E75" s="3">
        <v>327</v>
      </c>
      <c r="F75" s="3">
        <v>324</v>
      </c>
    </row>
    <row r="76" spans="1:6" x14ac:dyDescent="0.25">
      <c r="A76" t="s">
        <v>3</v>
      </c>
      <c r="C76" s="3">
        <v>16</v>
      </c>
      <c r="D76" s="3">
        <v>95</v>
      </c>
      <c r="E76" s="3">
        <v>121</v>
      </c>
      <c r="F76" s="3">
        <v>281</v>
      </c>
    </row>
    <row r="77" spans="1:6" x14ac:dyDescent="0.25">
      <c r="A77" t="s">
        <v>3</v>
      </c>
      <c r="C77" s="3">
        <v>7</v>
      </c>
      <c r="D77" s="3">
        <v>32</v>
      </c>
      <c r="E77" s="3">
        <v>152</v>
      </c>
      <c r="F77" s="3">
        <v>382</v>
      </c>
    </row>
    <row r="78" spans="1:6" x14ac:dyDescent="0.25">
      <c r="A78" t="s">
        <v>3</v>
      </c>
      <c r="C78" s="4">
        <v>12</v>
      </c>
      <c r="D78" s="4">
        <v>26</v>
      </c>
      <c r="E78" s="3">
        <v>361</v>
      </c>
      <c r="F78" s="3">
        <v>210</v>
      </c>
    </row>
    <row r="79" spans="1:6" x14ac:dyDescent="0.25">
      <c r="A79" t="s">
        <v>3</v>
      </c>
      <c r="C79" s="4">
        <v>13</v>
      </c>
      <c r="D79" s="4">
        <v>53</v>
      </c>
      <c r="E79" s="3"/>
      <c r="F79" s="3">
        <v>524</v>
      </c>
    </row>
    <row r="80" spans="1:6" x14ac:dyDescent="0.25">
      <c r="A80" t="s">
        <v>3</v>
      </c>
      <c r="C80" s="4"/>
      <c r="D80" s="4">
        <v>43</v>
      </c>
    </row>
    <row r="81" spans="1:6" x14ac:dyDescent="0.25">
      <c r="A81" t="s">
        <v>3</v>
      </c>
      <c r="C81" s="1">
        <f>AVERAGE(C74:C80)</f>
        <v>12.666666666666666</v>
      </c>
      <c r="D81" s="1">
        <f>AVERAGE(D74:D80)</f>
        <v>58</v>
      </c>
      <c r="E81" s="1">
        <f>AVERAGE(E74:E80)</f>
        <v>235.4</v>
      </c>
      <c r="F81" s="1">
        <f>AVERAGE(F74:F80)</f>
        <v>305.33333333333331</v>
      </c>
    </row>
    <row r="82" spans="1:6" x14ac:dyDescent="0.25">
      <c r="C82">
        <f>C81/C73</f>
        <v>1.2666666666666666E-2</v>
      </c>
      <c r="D82">
        <f>D81/D73</f>
        <v>5.7999999999999996E-3</v>
      </c>
      <c r="E82">
        <f>E81/E73</f>
        <v>4.7080000000000004E-3</v>
      </c>
      <c r="F82">
        <f>F81/F73</f>
        <v>3.0533333333333332E-3</v>
      </c>
    </row>
    <row r="83" spans="1:6" x14ac:dyDescent="0.25">
      <c r="A83" t="s">
        <v>0</v>
      </c>
      <c r="B83" t="s">
        <v>4</v>
      </c>
      <c r="C83" t="s">
        <v>5</v>
      </c>
      <c r="E83" t="s">
        <v>1</v>
      </c>
    </row>
    <row r="84" spans="1:6" x14ac:dyDescent="0.25">
      <c r="A84">
        <v>2</v>
      </c>
      <c r="B84">
        <f>2/19</f>
        <v>0.10526315789473684</v>
      </c>
      <c r="C84">
        <f>A84/(2*B84)</f>
        <v>9.5</v>
      </c>
    </row>
    <row r="85" spans="1:6" x14ac:dyDescent="0.25">
      <c r="A85" t="s">
        <v>2</v>
      </c>
      <c r="C85">
        <v>1000</v>
      </c>
      <c r="D85">
        <v>10000</v>
      </c>
      <c r="E85">
        <v>50000</v>
      </c>
      <c r="F85">
        <v>100000</v>
      </c>
    </row>
    <row r="86" spans="1:6" x14ac:dyDescent="0.25">
      <c r="A86" t="s">
        <v>3</v>
      </c>
      <c r="C86" s="3">
        <v>8</v>
      </c>
      <c r="D86" s="3">
        <v>57</v>
      </c>
      <c r="E86" s="3">
        <v>223</v>
      </c>
      <c r="F86" s="3">
        <v>540</v>
      </c>
    </row>
    <row r="87" spans="1:6" x14ac:dyDescent="0.25">
      <c r="A87" t="s">
        <v>3</v>
      </c>
      <c r="C87" s="3">
        <v>30</v>
      </c>
      <c r="D87" s="3">
        <v>71</v>
      </c>
      <c r="E87" s="3">
        <v>601</v>
      </c>
      <c r="F87" s="3">
        <v>273</v>
      </c>
    </row>
    <row r="88" spans="1:6" x14ac:dyDescent="0.25">
      <c r="A88" t="s">
        <v>3</v>
      </c>
      <c r="C88" s="3">
        <v>10</v>
      </c>
      <c r="D88" s="3">
        <v>81</v>
      </c>
      <c r="E88" s="3">
        <v>378</v>
      </c>
      <c r="F88" s="3">
        <v>340</v>
      </c>
    </row>
    <row r="89" spans="1:6" x14ac:dyDescent="0.25">
      <c r="A89" t="s">
        <v>3</v>
      </c>
      <c r="C89" s="3">
        <v>10</v>
      </c>
      <c r="D89" s="3">
        <v>26</v>
      </c>
      <c r="E89" s="3">
        <v>397</v>
      </c>
      <c r="F89" s="3">
        <v>383</v>
      </c>
    </row>
    <row r="90" spans="1:6" x14ac:dyDescent="0.25">
      <c r="A90" t="s">
        <v>3</v>
      </c>
      <c r="C90" s="3">
        <v>11</v>
      </c>
      <c r="D90" s="3">
        <v>28</v>
      </c>
      <c r="E90" s="3">
        <v>133</v>
      </c>
      <c r="F90" s="3">
        <v>630</v>
      </c>
    </row>
    <row r="91" spans="1:6" x14ac:dyDescent="0.25">
      <c r="A91" t="s">
        <v>3</v>
      </c>
      <c r="C91" s="3">
        <v>8</v>
      </c>
      <c r="D91" s="3">
        <v>105</v>
      </c>
      <c r="E91" s="3">
        <v>210</v>
      </c>
      <c r="F91" s="3">
        <v>766</v>
      </c>
    </row>
    <row r="92" spans="1:6" x14ac:dyDescent="0.25">
      <c r="A92" t="s">
        <v>3</v>
      </c>
    </row>
    <row r="93" spans="1:6" x14ac:dyDescent="0.25">
      <c r="A93" t="s">
        <v>3</v>
      </c>
      <c r="C93" s="1">
        <f>AVERAGE(C86:C92)</f>
        <v>12.833333333333334</v>
      </c>
      <c r="D93" s="1">
        <f>AVERAGE(D86:D92)</f>
        <v>61.333333333333336</v>
      </c>
      <c r="E93" s="1">
        <f>AVERAGE(E86:E92)</f>
        <v>323.66666666666669</v>
      </c>
      <c r="F93" s="1">
        <f>AVERAGE(F86:F92)</f>
        <v>488.66666666666669</v>
      </c>
    </row>
    <row r="94" spans="1:6" x14ac:dyDescent="0.25">
      <c r="C94">
        <f>C93/C85</f>
        <v>1.2833333333333334E-2</v>
      </c>
      <c r="D94">
        <f>D93/D85</f>
        <v>6.1333333333333335E-3</v>
      </c>
      <c r="E94">
        <f>E93/E85</f>
        <v>6.4733333333333335E-3</v>
      </c>
      <c r="F94">
        <f>F93/F85</f>
        <v>4.8866666666666668E-3</v>
      </c>
    </row>
    <row r="95" spans="1:6" x14ac:dyDescent="0.25">
      <c r="A95" t="s">
        <v>0</v>
      </c>
      <c r="B95" t="s">
        <v>4</v>
      </c>
      <c r="C95" t="s">
        <v>5</v>
      </c>
      <c r="E95" t="s">
        <v>1</v>
      </c>
    </row>
    <row r="96" spans="1:6" x14ac:dyDescent="0.25">
      <c r="A96">
        <v>2</v>
      </c>
      <c r="C96" t="e">
        <f>A96/(2*B96)</f>
        <v>#DIV/0!</v>
      </c>
    </row>
    <row r="97" spans="1:6" x14ac:dyDescent="0.25">
      <c r="A97" t="s">
        <v>2</v>
      </c>
      <c r="C97">
        <v>1000</v>
      </c>
      <c r="D97">
        <v>10000</v>
      </c>
      <c r="E97">
        <v>50000</v>
      </c>
      <c r="F97">
        <v>100000</v>
      </c>
    </row>
    <row r="98" spans="1:6" x14ac:dyDescent="0.25">
      <c r="A98" t="s">
        <v>3</v>
      </c>
    </row>
    <row r="99" spans="1:6" x14ac:dyDescent="0.25">
      <c r="A99" t="s">
        <v>3</v>
      </c>
    </row>
    <row r="100" spans="1:6" x14ac:dyDescent="0.25">
      <c r="A100" t="s">
        <v>3</v>
      </c>
    </row>
    <row r="101" spans="1:6" x14ac:dyDescent="0.25">
      <c r="A101" t="s">
        <v>3</v>
      </c>
    </row>
    <row r="102" spans="1:6" x14ac:dyDescent="0.25">
      <c r="A102" t="s">
        <v>3</v>
      </c>
      <c r="C102" s="1" t="e">
        <f>AVERAGE(C98:C101)</f>
        <v>#DIV/0!</v>
      </c>
      <c r="D102" s="1" t="e">
        <f>AVERAGE(D98:D101)</f>
        <v>#DIV/0!</v>
      </c>
      <c r="E102" s="1" t="e">
        <f>AVERAGE(E98:E101)</f>
        <v>#DIV/0!</v>
      </c>
      <c r="F102" s="1" t="e">
        <f>AVERAGE(F98:F101)</f>
        <v>#DIV/0!</v>
      </c>
    </row>
    <row r="103" spans="1:6" x14ac:dyDescent="0.25">
      <c r="C103" t="e">
        <f>C102/C97</f>
        <v>#DIV/0!</v>
      </c>
      <c r="D103" t="e">
        <f>D102/D97</f>
        <v>#DIV/0!</v>
      </c>
      <c r="E103" t="e">
        <f>E102/E97</f>
        <v>#DIV/0!</v>
      </c>
      <c r="F103" t="e">
        <f>F102/F97</f>
        <v>#DIV/0!</v>
      </c>
    </row>
    <row r="104" spans="1:6" x14ac:dyDescent="0.25">
      <c r="A104" t="s">
        <v>0</v>
      </c>
      <c r="B104" t="s">
        <v>4</v>
      </c>
      <c r="C104" t="s">
        <v>5</v>
      </c>
      <c r="E104" t="s">
        <v>1</v>
      </c>
    </row>
    <row r="105" spans="1:6" x14ac:dyDescent="0.25">
      <c r="A105">
        <v>2</v>
      </c>
      <c r="C105" t="e">
        <f>A105/(2*B105)</f>
        <v>#DIV/0!</v>
      </c>
    </row>
    <row r="106" spans="1:6" x14ac:dyDescent="0.25">
      <c r="A106" t="s">
        <v>2</v>
      </c>
      <c r="C106">
        <v>1000</v>
      </c>
      <c r="D106">
        <v>10000</v>
      </c>
      <c r="E106">
        <v>50000</v>
      </c>
      <c r="F106">
        <v>100000</v>
      </c>
    </row>
    <row r="107" spans="1:6" x14ac:dyDescent="0.25">
      <c r="A107" t="s">
        <v>3</v>
      </c>
    </row>
    <row r="108" spans="1:6" x14ac:dyDescent="0.25">
      <c r="A108" t="s">
        <v>3</v>
      </c>
    </row>
    <row r="109" spans="1:6" x14ac:dyDescent="0.25">
      <c r="A109" t="s">
        <v>3</v>
      </c>
    </row>
    <row r="110" spans="1:6" x14ac:dyDescent="0.25">
      <c r="A110" t="s">
        <v>3</v>
      </c>
    </row>
    <row r="111" spans="1:6" x14ac:dyDescent="0.25">
      <c r="A111" t="s">
        <v>3</v>
      </c>
      <c r="C111" s="1" t="e">
        <f>AVERAGE(C107:C110)</f>
        <v>#DIV/0!</v>
      </c>
      <c r="D111" s="1" t="e">
        <f>AVERAGE(D107:D110)</f>
        <v>#DIV/0!</v>
      </c>
      <c r="E111" s="1" t="e">
        <f>AVERAGE(E107:E110)</f>
        <v>#DIV/0!</v>
      </c>
      <c r="F111" s="1" t="e">
        <f>AVERAGE(F107:F110)</f>
        <v>#DIV/0!</v>
      </c>
    </row>
    <row r="112" spans="1:6" x14ac:dyDescent="0.25">
      <c r="C112" t="e">
        <f>C111/C106</f>
        <v>#DIV/0!</v>
      </c>
      <c r="D112" t="e">
        <f>D111/D106</f>
        <v>#DIV/0!</v>
      </c>
      <c r="E112" t="e">
        <f>E111/E106</f>
        <v>#DIV/0!</v>
      </c>
      <c r="F112" t="e">
        <f>F111/F106</f>
        <v>#DIV/0!</v>
      </c>
    </row>
    <row r="113" spans="1:6" x14ac:dyDescent="0.25">
      <c r="A113" t="s">
        <v>0</v>
      </c>
      <c r="B113" t="s">
        <v>4</v>
      </c>
      <c r="C113" t="s">
        <v>5</v>
      </c>
      <c r="E113" t="s">
        <v>1</v>
      </c>
    </row>
    <row r="114" spans="1:6" x14ac:dyDescent="0.25">
      <c r="A114">
        <v>2</v>
      </c>
      <c r="C114" t="e">
        <f>A114/(2*B114)</f>
        <v>#DIV/0!</v>
      </c>
    </row>
    <row r="115" spans="1:6" x14ac:dyDescent="0.25">
      <c r="A115" t="s">
        <v>2</v>
      </c>
      <c r="C115">
        <v>1000</v>
      </c>
      <c r="D115">
        <v>10000</v>
      </c>
      <c r="E115">
        <v>50000</v>
      </c>
      <c r="F115">
        <v>100000</v>
      </c>
    </row>
    <row r="116" spans="1:6" x14ac:dyDescent="0.25">
      <c r="A116" t="s">
        <v>3</v>
      </c>
    </row>
    <row r="117" spans="1:6" x14ac:dyDescent="0.25">
      <c r="A117" t="s">
        <v>3</v>
      </c>
    </row>
    <row r="118" spans="1:6" x14ac:dyDescent="0.25">
      <c r="A118" t="s">
        <v>3</v>
      </c>
    </row>
    <row r="119" spans="1:6" x14ac:dyDescent="0.25">
      <c r="A119" t="s">
        <v>3</v>
      </c>
    </row>
    <row r="120" spans="1:6" x14ac:dyDescent="0.25">
      <c r="A120" t="s">
        <v>3</v>
      </c>
      <c r="C120" s="1" t="e">
        <f>AVERAGE(C116:C119)</f>
        <v>#DIV/0!</v>
      </c>
      <c r="D120" s="1" t="e">
        <f>AVERAGE(D116:D119)</f>
        <v>#DIV/0!</v>
      </c>
      <c r="E120" s="1" t="e">
        <f>AVERAGE(E116:E119)</f>
        <v>#DIV/0!</v>
      </c>
      <c r="F120" s="1" t="e">
        <f>AVERAGE(F116:F119)</f>
        <v>#DIV/0!</v>
      </c>
    </row>
    <row r="121" spans="1:6" x14ac:dyDescent="0.25">
      <c r="C121" t="e">
        <f>C120/C115</f>
        <v>#DIV/0!</v>
      </c>
      <c r="D121" t="e">
        <f>D120/D115</f>
        <v>#DIV/0!</v>
      </c>
      <c r="E121" t="e">
        <f>E120/E115</f>
        <v>#DIV/0!</v>
      </c>
      <c r="F121" t="e">
        <f>F120/F115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1"/>
  <sheetViews>
    <sheetView topLeftCell="A4" workbookViewId="0">
      <pane xSplit="12870" ySplit="5400" topLeftCell="N22" activePane="bottomLeft"/>
      <selection activeCell="F45" sqref="F45"/>
      <selection pane="topRight" activeCell="T42" sqref="T42"/>
      <selection pane="bottomLeft" activeCell="F32" sqref="F32"/>
      <selection pane="bottomRight" activeCell="N19" sqref="N19"/>
    </sheetView>
  </sheetViews>
  <sheetFormatPr defaultRowHeight="15" x14ac:dyDescent="0.25"/>
  <sheetData>
    <row r="2" spans="1:6" x14ac:dyDescent="0.25">
      <c r="A2" t="s">
        <v>0</v>
      </c>
      <c r="B2" t="s">
        <v>4</v>
      </c>
      <c r="C2" t="s">
        <v>5</v>
      </c>
    </row>
    <row r="3" spans="1:6" x14ac:dyDescent="0.25">
      <c r="A3">
        <v>4</v>
      </c>
      <c r="B3">
        <f>1/5</f>
        <v>0.2</v>
      </c>
      <c r="C3">
        <f>A3/(2*B3)</f>
        <v>10</v>
      </c>
    </row>
    <row r="4" spans="1:6" x14ac:dyDescent="0.25">
      <c r="A4" t="s">
        <v>2</v>
      </c>
      <c r="C4">
        <v>1000</v>
      </c>
      <c r="D4">
        <v>10000</v>
      </c>
      <c r="E4">
        <v>50000</v>
      </c>
      <c r="F4">
        <v>100000</v>
      </c>
    </row>
    <row r="5" spans="1:6" x14ac:dyDescent="0.25">
      <c r="A5" t="s">
        <v>3</v>
      </c>
    </row>
    <row r="6" spans="1:6" x14ac:dyDescent="0.25">
      <c r="A6" t="s">
        <v>3</v>
      </c>
    </row>
    <row r="7" spans="1:6" x14ac:dyDescent="0.25">
      <c r="A7" t="s">
        <v>3</v>
      </c>
      <c r="C7" s="3"/>
    </row>
    <row r="8" spans="1:6" x14ac:dyDescent="0.25">
      <c r="A8" t="s">
        <v>3</v>
      </c>
    </row>
    <row r="9" spans="1:6" x14ac:dyDescent="0.25">
      <c r="A9" t="s">
        <v>3</v>
      </c>
    </row>
    <row r="10" spans="1:6" x14ac:dyDescent="0.25">
      <c r="A10" t="s">
        <v>3</v>
      </c>
    </row>
    <row r="11" spans="1:6" x14ac:dyDescent="0.25">
      <c r="A11" t="s">
        <v>3</v>
      </c>
    </row>
    <row r="12" spans="1:6" x14ac:dyDescent="0.25">
      <c r="A12" t="s">
        <v>3</v>
      </c>
      <c r="C12" s="1" t="e">
        <f>AVERAGE(C5:C11)</f>
        <v>#DIV/0!</v>
      </c>
      <c r="D12" s="1" t="e">
        <f t="shared" ref="D12:F12" si="0">AVERAGE(D5:D11)</f>
        <v>#DIV/0!</v>
      </c>
      <c r="E12" s="1" t="e">
        <f t="shared" si="0"/>
        <v>#DIV/0!</v>
      </c>
      <c r="F12" s="1" t="e">
        <f t="shared" si="0"/>
        <v>#DIV/0!</v>
      </c>
    </row>
    <row r="13" spans="1:6" x14ac:dyDescent="0.25">
      <c r="C13" t="e">
        <f>C12/C4</f>
        <v>#DIV/0!</v>
      </c>
      <c r="D13" t="e">
        <f>D12/D4</f>
        <v>#DIV/0!</v>
      </c>
      <c r="E13" t="e">
        <f>E12/E4</f>
        <v>#DIV/0!</v>
      </c>
      <c r="F13" t="e">
        <f>F12/F4</f>
        <v>#DIV/0!</v>
      </c>
    </row>
    <row r="14" spans="1:6" x14ac:dyDescent="0.25">
      <c r="A14" t="s">
        <v>0</v>
      </c>
      <c r="B14" t="s">
        <v>4</v>
      </c>
      <c r="C14" t="s">
        <v>5</v>
      </c>
      <c r="E14" t="s">
        <v>1</v>
      </c>
    </row>
    <row r="15" spans="1:6" x14ac:dyDescent="0.25">
      <c r="A15">
        <v>4</v>
      </c>
      <c r="B15">
        <f>1/6</f>
        <v>0.16666666666666666</v>
      </c>
      <c r="C15">
        <f>A15/(2*B15)</f>
        <v>12</v>
      </c>
    </row>
    <row r="16" spans="1:6" x14ac:dyDescent="0.25">
      <c r="A16" t="s">
        <v>2</v>
      </c>
      <c r="C16">
        <v>1000</v>
      </c>
      <c r="D16">
        <v>10000</v>
      </c>
      <c r="E16">
        <v>50000</v>
      </c>
      <c r="F16">
        <v>100000</v>
      </c>
    </row>
    <row r="17" spans="1:6" x14ac:dyDescent="0.25">
      <c r="A17" t="s">
        <v>3</v>
      </c>
      <c r="D17" s="2"/>
    </row>
    <row r="18" spans="1:6" x14ac:dyDescent="0.25">
      <c r="A18" t="s">
        <v>3</v>
      </c>
    </row>
    <row r="19" spans="1:6" x14ac:dyDescent="0.25">
      <c r="A19" t="s">
        <v>3</v>
      </c>
    </row>
    <row r="20" spans="1:6" x14ac:dyDescent="0.25">
      <c r="A20" t="s">
        <v>3</v>
      </c>
      <c r="D20" s="2"/>
    </row>
    <row r="21" spans="1:6" x14ac:dyDescent="0.25">
      <c r="A21" t="s">
        <v>3</v>
      </c>
    </row>
    <row r="22" spans="1:6" x14ac:dyDescent="0.25">
      <c r="A22" t="s">
        <v>3</v>
      </c>
      <c r="C22" s="1" t="e">
        <f>AVERAGE(C17:C21)</f>
        <v>#DIV/0!</v>
      </c>
      <c r="D22" s="1" t="e">
        <f>AVERAGE(D17:D21)</f>
        <v>#DIV/0!</v>
      </c>
      <c r="E22" s="1" t="e">
        <f>AVERAGE(E17:E21)</f>
        <v>#DIV/0!</v>
      </c>
      <c r="F22" s="1" t="e">
        <f>AVERAGE(F17:F21)</f>
        <v>#DIV/0!</v>
      </c>
    </row>
    <row r="23" spans="1:6" x14ac:dyDescent="0.25">
      <c r="C23" t="e">
        <f>C22/C16</f>
        <v>#DIV/0!</v>
      </c>
      <c r="D23" t="e">
        <f>D22/D16</f>
        <v>#DIV/0!</v>
      </c>
      <c r="E23" t="e">
        <f>E22/E16</f>
        <v>#DIV/0!</v>
      </c>
      <c r="F23" t="e">
        <f>F22/F16</f>
        <v>#DIV/0!</v>
      </c>
    </row>
    <row r="24" spans="1:6" x14ac:dyDescent="0.25">
      <c r="A24" t="s">
        <v>0</v>
      </c>
      <c r="B24" t="s">
        <v>4</v>
      </c>
      <c r="C24" t="s">
        <v>5</v>
      </c>
      <c r="E24" t="s">
        <v>1</v>
      </c>
    </row>
    <row r="25" spans="1:6" x14ac:dyDescent="0.25">
      <c r="A25">
        <v>4</v>
      </c>
      <c r="B25">
        <f>1/7</f>
        <v>0.14285714285714285</v>
      </c>
      <c r="C25">
        <f>A25/(2*B25)</f>
        <v>14</v>
      </c>
    </row>
    <row r="26" spans="1:6" x14ac:dyDescent="0.25">
      <c r="A26" t="s">
        <v>2</v>
      </c>
      <c r="C26">
        <v>1000</v>
      </c>
      <c r="D26">
        <v>10000</v>
      </c>
      <c r="E26">
        <v>50000</v>
      </c>
      <c r="F26">
        <v>100000</v>
      </c>
    </row>
    <row r="27" spans="1:6" x14ac:dyDescent="0.25">
      <c r="A27" t="s">
        <v>3</v>
      </c>
      <c r="C27">
        <v>23</v>
      </c>
      <c r="D27">
        <v>113</v>
      </c>
      <c r="E27">
        <v>455</v>
      </c>
      <c r="F27">
        <v>1675</v>
      </c>
    </row>
    <row r="28" spans="1:6" x14ac:dyDescent="0.25">
      <c r="A28" t="s">
        <v>3</v>
      </c>
      <c r="C28">
        <v>28</v>
      </c>
      <c r="D28">
        <v>66</v>
      </c>
      <c r="E28">
        <v>772</v>
      </c>
      <c r="F28">
        <v>1273</v>
      </c>
    </row>
    <row r="29" spans="1:6" x14ac:dyDescent="0.25">
      <c r="A29" t="s">
        <v>3</v>
      </c>
      <c r="C29" s="3">
        <v>34</v>
      </c>
      <c r="D29" s="3">
        <v>181</v>
      </c>
      <c r="E29" s="3">
        <v>824</v>
      </c>
      <c r="F29" s="3">
        <v>1528</v>
      </c>
    </row>
    <row r="30" spans="1:6" x14ac:dyDescent="0.25">
      <c r="A30" t="s">
        <v>3</v>
      </c>
      <c r="C30" s="3">
        <v>20</v>
      </c>
      <c r="D30" s="3">
        <v>63</v>
      </c>
      <c r="E30" s="3">
        <v>1120</v>
      </c>
      <c r="F30" s="3">
        <v>1296</v>
      </c>
    </row>
    <row r="31" spans="1:6" x14ac:dyDescent="0.25">
      <c r="C31" s="3">
        <v>13</v>
      </c>
      <c r="D31" s="3">
        <v>91</v>
      </c>
      <c r="E31" s="3">
        <v>699</v>
      </c>
      <c r="F31" s="3">
        <v>1388</v>
      </c>
    </row>
    <row r="32" spans="1:6" x14ac:dyDescent="0.25">
      <c r="C32" s="3">
        <v>13</v>
      </c>
      <c r="D32" s="3">
        <v>68</v>
      </c>
      <c r="E32" s="3">
        <v>1012</v>
      </c>
      <c r="F32" s="3">
        <v>1254</v>
      </c>
    </row>
    <row r="33" spans="1:6" x14ac:dyDescent="0.25">
      <c r="C33" s="3"/>
      <c r="D33" s="3">
        <v>161</v>
      </c>
      <c r="E33" s="3"/>
      <c r="F33" s="3"/>
    </row>
    <row r="34" spans="1:6" x14ac:dyDescent="0.25">
      <c r="C34" s="3"/>
      <c r="D34" s="3">
        <v>193</v>
      </c>
      <c r="E34" s="3"/>
      <c r="F34" s="3"/>
    </row>
    <row r="35" spans="1:6" x14ac:dyDescent="0.25">
      <c r="A35" t="s">
        <v>3</v>
      </c>
      <c r="C35" s="1">
        <f>AVERAGE(C27:C34)</f>
        <v>21.833333333333332</v>
      </c>
      <c r="D35" s="1">
        <f>AVERAGE(D27:D34)</f>
        <v>117</v>
      </c>
      <c r="E35" s="1">
        <f>AVERAGE(E27:E34)</f>
        <v>813.66666666666663</v>
      </c>
      <c r="F35" s="1">
        <f>AVERAGE(F27:F34)</f>
        <v>1402.3333333333333</v>
      </c>
    </row>
    <row r="36" spans="1:6" x14ac:dyDescent="0.25">
      <c r="C36">
        <f>C35/C26</f>
        <v>2.1833333333333333E-2</v>
      </c>
      <c r="D36">
        <f>D35/D26</f>
        <v>1.17E-2</v>
      </c>
      <c r="E36">
        <f>E35/E26</f>
        <v>1.6273333333333334E-2</v>
      </c>
      <c r="F36">
        <f>F35/F26</f>
        <v>1.4023333333333332E-2</v>
      </c>
    </row>
    <row r="37" spans="1:6" x14ac:dyDescent="0.25">
      <c r="A37" t="s">
        <v>0</v>
      </c>
      <c r="B37" t="s">
        <v>4</v>
      </c>
      <c r="C37" t="s">
        <v>5</v>
      </c>
      <c r="E37" t="s">
        <v>1</v>
      </c>
    </row>
    <row r="38" spans="1:6" x14ac:dyDescent="0.25">
      <c r="A38">
        <v>4</v>
      </c>
      <c r="B38">
        <f>1/8</f>
        <v>0.125</v>
      </c>
      <c r="C38">
        <f>A38/(2*B38)</f>
        <v>16</v>
      </c>
    </row>
    <row r="39" spans="1:6" x14ac:dyDescent="0.25">
      <c r="A39" t="s">
        <v>2</v>
      </c>
      <c r="C39">
        <v>1000</v>
      </c>
      <c r="D39">
        <v>10000</v>
      </c>
      <c r="E39">
        <v>50000</v>
      </c>
      <c r="F39">
        <v>100000</v>
      </c>
    </row>
    <row r="40" spans="1:6" x14ac:dyDescent="0.25">
      <c r="A40" t="s">
        <v>3</v>
      </c>
      <c r="C40">
        <v>13</v>
      </c>
      <c r="D40">
        <v>44</v>
      </c>
      <c r="E40">
        <v>352</v>
      </c>
      <c r="F40">
        <v>532</v>
      </c>
    </row>
    <row r="41" spans="1:6" x14ac:dyDescent="0.25">
      <c r="A41" t="s">
        <v>3</v>
      </c>
      <c r="C41">
        <v>26</v>
      </c>
      <c r="D41" s="2">
        <v>102</v>
      </c>
      <c r="E41">
        <v>170</v>
      </c>
      <c r="F41">
        <v>553</v>
      </c>
    </row>
    <row r="42" spans="1:6" x14ac:dyDescent="0.25">
      <c r="A42" t="s">
        <v>3</v>
      </c>
      <c r="C42">
        <v>15</v>
      </c>
      <c r="D42" s="2">
        <v>87</v>
      </c>
      <c r="E42">
        <v>320</v>
      </c>
      <c r="F42">
        <v>207</v>
      </c>
    </row>
    <row r="43" spans="1:6" x14ac:dyDescent="0.25">
      <c r="A43" t="s">
        <v>3</v>
      </c>
      <c r="C43">
        <v>13</v>
      </c>
      <c r="D43">
        <v>53</v>
      </c>
      <c r="E43">
        <v>76</v>
      </c>
      <c r="F43">
        <v>522</v>
      </c>
    </row>
    <row r="44" spans="1:6" x14ac:dyDescent="0.25">
      <c r="A44" t="s">
        <v>3</v>
      </c>
      <c r="C44">
        <v>29</v>
      </c>
      <c r="D44">
        <v>28</v>
      </c>
      <c r="E44">
        <v>549</v>
      </c>
      <c r="F44">
        <v>359</v>
      </c>
    </row>
    <row r="45" spans="1:6" x14ac:dyDescent="0.25">
      <c r="A45" t="s">
        <v>3</v>
      </c>
      <c r="C45">
        <v>31</v>
      </c>
      <c r="D45">
        <v>121</v>
      </c>
      <c r="E45">
        <v>409</v>
      </c>
      <c r="F45">
        <v>610</v>
      </c>
    </row>
    <row r="46" spans="1:6" x14ac:dyDescent="0.25">
      <c r="A46" t="s">
        <v>3</v>
      </c>
      <c r="C46">
        <v>23</v>
      </c>
      <c r="D46">
        <v>42</v>
      </c>
      <c r="E46">
        <v>268</v>
      </c>
      <c r="F46">
        <v>357</v>
      </c>
    </row>
    <row r="47" spans="1:6" x14ac:dyDescent="0.25">
      <c r="A47" t="s">
        <v>3</v>
      </c>
      <c r="C47">
        <v>34</v>
      </c>
      <c r="D47">
        <v>68</v>
      </c>
      <c r="E47">
        <v>463</v>
      </c>
      <c r="F47">
        <v>479</v>
      </c>
    </row>
    <row r="48" spans="1:6" x14ac:dyDescent="0.25">
      <c r="A48" t="s">
        <v>3</v>
      </c>
      <c r="C48" s="1">
        <f>AVERAGE(C40:C47)</f>
        <v>23</v>
      </c>
      <c r="D48" s="1">
        <f>AVERAGE(D40:D47)</f>
        <v>68.125</v>
      </c>
      <c r="E48" s="1">
        <f>AVERAGE(E40:E47)</f>
        <v>325.875</v>
      </c>
      <c r="F48" s="1">
        <f>AVERAGE(F40:F47)</f>
        <v>452.375</v>
      </c>
    </row>
    <row r="49" spans="1:6" x14ac:dyDescent="0.25">
      <c r="C49">
        <f>C48/C39</f>
        <v>2.3E-2</v>
      </c>
      <c r="D49">
        <f>D48/D39</f>
        <v>6.8125E-3</v>
      </c>
      <c r="E49">
        <f>E48/E39</f>
        <v>6.5174999999999999E-3</v>
      </c>
      <c r="F49">
        <f>F48/F39</f>
        <v>4.52375E-3</v>
      </c>
    </row>
    <row r="50" spans="1:6" x14ac:dyDescent="0.25">
      <c r="A50" t="s">
        <v>0</v>
      </c>
      <c r="B50" t="s">
        <v>4</v>
      </c>
      <c r="C50" t="s">
        <v>5</v>
      </c>
      <c r="E50" t="s">
        <v>1</v>
      </c>
    </row>
    <row r="51" spans="1:6" x14ac:dyDescent="0.25">
      <c r="A51">
        <v>4</v>
      </c>
      <c r="B51">
        <f>1/9</f>
        <v>0.1111111111111111</v>
      </c>
      <c r="C51">
        <f>A51/(2*B51)</f>
        <v>18</v>
      </c>
    </row>
    <row r="52" spans="1:6" x14ac:dyDescent="0.25">
      <c r="A52" t="s">
        <v>2</v>
      </c>
      <c r="C52">
        <v>1000</v>
      </c>
      <c r="D52">
        <v>10000</v>
      </c>
      <c r="E52">
        <v>50000</v>
      </c>
      <c r="F52">
        <v>100000</v>
      </c>
    </row>
    <row r="53" spans="1:6" x14ac:dyDescent="0.25">
      <c r="A53" t="s">
        <v>3</v>
      </c>
      <c r="C53">
        <v>16</v>
      </c>
      <c r="D53" s="3">
        <v>32</v>
      </c>
      <c r="E53" s="3">
        <v>97</v>
      </c>
      <c r="F53" s="3">
        <v>212</v>
      </c>
    </row>
    <row r="54" spans="1:6" x14ac:dyDescent="0.25">
      <c r="A54" t="s">
        <v>3</v>
      </c>
      <c r="C54">
        <v>14</v>
      </c>
      <c r="D54" s="3">
        <v>61</v>
      </c>
      <c r="E54" s="3">
        <v>100</v>
      </c>
      <c r="F54" s="3">
        <v>102</v>
      </c>
    </row>
    <row r="55" spans="1:6" x14ac:dyDescent="0.25">
      <c r="A55" t="s">
        <v>3</v>
      </c>
      <c r="C55">
        <v>10</v>
      </c>
      <c r="D55" s="3">
        <v>48</v>
      </c>
      <c r="E55" s="3">
        <v>227</v>
      </c>
      <c r="F55" s="3">
        <v>245</v>
      </c>
    </row>
    <row r="56" spans="1:6" x14ac:dyDescent="0.25">
      <c r="A56" t="s">
        <v>3</v>
      </c>
      <c r="C56">
        <v>18</v>
      </c>
      <c r="D56">
        <v>48</v>
      </c>
      <c r="E56" s="3">
        <v>72</v>
      </c>
      <c r="F56" s="3">
        <v>246</v>
      </c>
    </row>
    <row r="57" spans="1:6" x14ac:dyDescent="0.25">
      <c r="A57" t="s">
        <v>3</v>
      </c>
      <c r="E57" s="3"/>
      <c r="F57" s="2"/>
    </row>
    <row r="58" spans="1:6" x14ac:dyDescent="0.25">
      <c r="A58" t="s">
        <v>3</v>
      </c>
    </row>
    <row r="59" spans="1:6" x14ac:dyDescent="0.25">
      <c r="A59" t="s">
        <v>3</v>
      </c>
      <c r="C59" s="1">
        <f t="shared" ref="C59:E59" si="1">AVERAGE(C53:C58)</f>
        <v>14.5</v>
      </c>
      <c r="D59" s="1">
        <f t="shared" si="1"/>
        <v>47.25</v>
      </c>
      <c r="E59" s="1">
        <f t="shared" si="1"/>
        <v>124</v>
      </c>
      <c r="F59" s="1">
        <f>AVERAGE(F53:F58)</f>
        <v>201.25</v>
      </c>
    </row>
    <row r="60" spans="1:6" x14ac:dyDescent="0.25">
      <c r="C60">
        <f>C59/C52</f>
        <v>1.4500000000000001E-2</v>
      </c>
      <c r="D60">
        <f>D59/D52</f>
        <v>4.725E-3</v>
      </c>
      <c r="E60">
        <f>E59/E52</f>
        <v>2.48E-3</v>
      </c>
      <c r="F60">
        <f>F59/F52</f>
        <v>2.0125E-3</v>
      </c>
    </row>
    <row r="61" spans="1:6" x14ac:dyDescent="0.25">
      <c r="A61" t="s">
        <v>0</v>
      </c>
      <c r="B61" t="s">
        <v>4</v>
      </c>
      <c r="C61" t="s">
        <v>5</v>
      </c>
      <c r="E61" t="s">
        <v>1</v>
      </c>
    </row>
    <row r="62" spans="1:6" x14ac:dyDescent="0.25">
      <c r="A62">
        <v>4</v>
      </c>
      <c r="B62">
        <f>1/15</f>
        <v>6.6666666666666666E-2</v>
      </c>
      <c r="C62">
        <f>A62/(2*B62)</f>
        <v>30</v>
      </c>
    </row>
    <row r="63" spans="1:6" x14ac:dyDescent="0.25">
      <c r="A63" t="s">
        <v>2</v>
      </c>
      <c r="C63">
        <v>1000</v>
      </c>
      <c r="D63">
        <v>10000</v>
      </c>
      <c r="E63">
        <v>50000</v>
      </c>
      <c r="F63">
        <v>100000</v>
      </c>
    </row>
    <row r="64" spans="1:6" x14ac:dyDescent="0.25">
      <c r="A64" t="s">
        <v>3</v>
      </c>
    </row>
    <row r="65" spans="1:6" x14ac:dyDescent="0.25">
      <c r="A65" t="s">
        <v>3</v>
      </c>
    </row>
    <row r="66" spans="1:6" x14ac:dyDescent="0.25">
      <c r="A66" t="s">
        <v>3</v>
      </c>
    </row>
    <row r="67" spans="1:6" x14ac:dyDescent="0.25">
      <c r="A67" t="s">
        <v>3</v>
      </c>
    </row>
    <row r="68" spans="1:6" x14ac:dyDescent="0.25">
      <c r="A68" t="s">
        <v>3</v>
      </c>
      <c r="C68" s="1" t="e">
        <f>AVERAGE(C64:C67)</f>
        <v>#DIV/0!</v>
      </c>
      <c r="D68" s="1" t="e">
        <f>AVERAGE(D64:D67)</f>
        <v>#DIV/0!</v>
      </c>
      <c r="E68" s="1" t="e">
        <f>AVERAGE(E64:E67)</f>
        <v>#DIV/0!</v>
      </c>
      <c r="F68" s="1" t="e">
        <f>AVERAGE(F64:F67)</f>
        <v>#DIV/0!</v>
      </c>
    </row>
    <row r="69" spans="1:6" x14ac:dyDescent="0.25">
      <c r="C69" t="e">
        <f>C68/C63</f>
        <v>#DIV/0!</v>
      </c>
      <c r="D69" t="e">
        <f>D68/D63</f>
        <v>#DIV/0!</v>
      </c>
      <c r="E69" t="e">
        <f>E68/E63</f>
        <v>#DIV/0!</v>
      </c>
      <c r="F69" t="e">
        <f>F68/F63</f>
        <v>#DIV/0!</v>
      </c>
    </row>
    <row r="70" spans="1:6" x14ac:dyDescent="0.25">
      <c r="A70" t="s">
        <v>0</v>
      </c>
      <c r="B70" t="s">
        <v>4</v>
      </c>
      <c r="C70" t="s">
        <v>5</v>
      </c>
      <c r="E70" t="s">
        <v>1</v>
      </c>
    </row>
    <row r="71" spans="1:6" x14ac:dyDescent="0.25">
      <c r="A71">
        <v>4</v>
      </c>
      <c r="B71">
        <f>2/17</f>
        <v>0.11764705882352941</v>
      </c>
      <c r="C71">
        <f>A71/(2*B71)</f>
        <v>17</v>
      </c>
    </row>
    <row r="72" spans="1:6" x14ac:dyDescent="0.25">
      <c r="A72" t="s">
        <v>2</v>
      </c>
      <c r="C72">
        <v>1000</v>
      </c>
      <c r="D72">
        <v>10000</v>
      </c>
      <c r="E72">
        <v>50000</v>
      </c>
      <c r="F72">
        <v>100000</v>
      </c>
    </row>
    <row r="73" spans="1:6" x14ac:dyDescent="0.25">
      <c r="A73" t="s">
        <v>3</v>
      </c>
      <c r="C73" s="6">
        <v>14</v>
      </c>
      <c r="D73" s="6">
        <v>69</v>
      </c>
      <c r="E73" s="6">
        <v>154</v>
      </c>
      <c r="F73" s="6">
        <v>137</v>
      </c>
    </row>
    <row r="74" spans="1:6" x14ac:dyDescent="0.25">
      <c r="A74" t="s">
        <v>3</v>
      </c>
      <c r="C74" s="6">
        <v>19</v>
      </c>
      <c r="D74" s="6">
        <v>42</v>
      </c>
      <c r="E74" s="6">
        <v>296</v>
      </c>
      <c r="F74" s="6">
        <v>341</v>
      </c>
    </row>
    <row r="75" spans="1:6" x14ac:dyDescent="0.25">
      <c r="A75" t="s">
        <v>3</v>
      </c>
      <c r="C75" s="6">
        <v>11</v>
      </c>
      <c r="D75" s="6">
        <v>33</v>
      </c>
      <c r="E75" s="6">
        <v>193</v>
      </c>
      <c r="F75" s="6">
        <v>241</v>
      </c>
    </row>
    <row r="76" spans="1:6" x14ac:dyDescent="0.25">
      <c r="A76" t="s">
        <v>3</v>
      </c>
      <c r="C76" s="6">
        <v>23</v>
      </c>
      <c r="D76" s="6">
        <v>93</v>
      </c>
      <c r="E76" s="6">
        <v>236</v>
      </c>
      <c r="F76" s="6">
        <v>200</v>
      </c>
    </row>
    <row r="77" spans="1:6" x14ac:dyDescent="0.25">
      <c r="A77" t="s">
        <v>3</v>
      </c>
      <c r="C77" s="6"/>
      <c r="D77" s="6"/>
      <c r="E77" s="6"/>
      <c r="F77" s="6"/>
    </row>
    <row r="78" spans="1:6" x14ac:dyDescent="0.25">
      <c r="A78" t="s">
        <v>3</v>
      </c>
      <c r="C78" s="6"/>
      <c r="D78" s="6"/>
      <c r="E78" s="6"/>
      <c r="F78" s="6"/>
    </row>
    <row r="79" spans="1:6" x14ac:dyDescent="0.25">
      <c r="A79" t="s">
        <v>3</v>
      </c>
    </row>
    <row r="80" spans="1:6" x14ac:dyDescent="0.25">
      <c r="A80" t="s">
        <v>3</v>
      </c>
      <c r="C80" s="1">
        <f>AVERAGE(C73:C79)</f>
        <v>16.75</v>
      </c>
      <c r="D80" s="1">
        <f>AVERAGE(D73:D79)</f>
        <v>59.25</v>
      </c>
      <c r="E80" s="1">
        <f>AVERAGE(E73:E79)</f>
        <v>219.75</v>
      </c>
      <c r="F80" s="1">
        <f>AVERAGE(F73:F79)</f>
        <v>229.75</v>
      </c>
    </row>
    <row r="81" spans="1:6" x14ac:dyDescent="0.25">
      <c r="C81">
        <f>C80/C72</f>
        <v>1.6750000000000001E-2</v>
      </c>
      <c r="D81">
        <f>D80/D72</f>
        <v>5.9249999999999997E-3</v>
      </c>
      <c r="E81">
        <f>E80/E72</f>
        <v>4.3949999999999996E-3</v>
      </c>
      <c r="F81">
        <f>F80/F72</f>
        <v>2.2975000000000001E-3</v>
      </c>
    </row>
    <row r="82" spans="1:6" x14ac:dyDescent="0.25">
      <c r="A82" t="s">
        <v>0</v>
      </c>
      <c r="B82" t="s">
        <v>4</v>
      </c>
      <c r="C82" t="s">
        <v>5</v>
      </c>
      <c r="E82" t="s">
        <v>1</v>
      </c>
    </row>
    <row r="83" spans="1:6" x14ac:dyDescent="0.25">
      <c r="A83">
        <v>4</v>
      </c>
      <c r="B83">
        <f>2/15</f>
        <v>0.13333333333333333</v>
      </c>
      <c r="C83">
        <f>A83/(2*B83)</f>
        <v>15</v>
      </c>
    </row>
    <row r="84" spans="1:6" x14ac:dyDescent="0.25">
      <c r="A84" t="s">
        <v>2</v>
      </c>
      <c r="C84">
        <v>1000</v>
      </c>
      <c r="D84">
        <v>10000</v>
      </c>
      <c r="E84">
        <v>50000</v>
      </c>
      <c r="F84">
        <v>100000</v>
      </c>
    </row>
    <row r="85" spans="1:6" x14ac:dyDescent="0.25">
      <c r="A85" t="s">
        <v>3</v>
      </c>
      <c r="C85">
        <v>19</v>
      </c>
      <c r="D85">
        <v>133</v>
      </c>
      <c r="E85">
        <v>747</v>
      </c>
      <c r="F85">
        <v>1284</v>
      </c>
    </row>
    <row r="86" spans="1:6" x14ac:dyDescent="0.25">
      <c r="A86" t="s">
        <v>3</v>
      </c>
      <c r="C86">
        <v>28</v>
      </c>
      <c r="D86">
        <v>71</v>
      </c>
      <c r="E86">
        <v>719</v>
      </c>
      <c r="F86">
        <v>1114</v>
      </c>
    </row>
    <row r="87" spans="1:6" x14ac:dyDescent="0.25">
      <c r="A87" t="s">
        <v>3</v>
      </c>
      <c r="C87">
        <v>11</v>
      </c>
      <c r="D87">
        <v>68</v>
      </c>
      <c r="E87">
        <v>475</v>
      </c>
      <c r="F87">
        <v>1008</v>
      </c>
    </row>
    <row r="88" spans="1:6" x14ac:dyDescent="0.25">
      <c r="A88" t="s">
        <v>3</v>
      </c>
      <c r="C88">
        <v>22</v>
      </c>
      <c r="D88">
        <v>227</v>
      </c>
      <c r="E88">
        <v>500</v>
      </c>
      <c r="F88">
        <v>1315</v>
      </c>
    </row>
    <row r="89" spans="1:6" x14ac:dyDescent="0.25">
      <c r="A89" t="s">
        <v>3</v>
      </c>
      <c r="C89">
        <v>32</v>
      </c>
      <c r="D89">
        <v>89</v>
      </c>
    </row>
    <row r="90" spans="1:6" x14ac:dyDescent="0.25">
      <c r="A90" t="s">
        <v>3</v>
      </c>
      <c r="C90">
        <v>27</v>
      </c>
      <c r="D90">
        <v>32</v>
      </c>
    </row>
    <row r="91" spans="1:6" x14ac:dyDescent="0.25">
      <c r="C91">
        <v>32</v>
      </c>
    </row>
    <row r="92" spans="1:6" x14ac:dyDescent="0.25">
      <c r="A92" t="s">
        <v>3</v>
      </c>
    </row>
    <row r="93" spans="1:6" x14ac:dyDescent="0.25">
      <c r="A93" t="s">
        <v>3</v>
      </c>
      <c r="C93" s="1">
        <f>AVERAGE(C85:C92)</f>
        <v>24.428571428571427</v>
      </c>
      <c r="D93" s="1">
        <f>AVERAGE(D85:D92)</f>
        <v>103.33333333333333</v>
      </c>
      <c r="E93" s="1">
        <f>AVERAGE(E85:E92)</f>
        <v>610.25</v>
      </c>
      <c r="F93" s="1">
        <f>AVERAGE(F85:F92)</f>
        <v>1180.25</v>
      </c>
    </row>
    <row r="94" spans="1:6" x14ac:dyDescent="0.25">
      <c r="C94">
        <f>C93/C84</f>
        <v>2.4428571428571428E-2</v>
      </c>
      <c r="D94">
        <f>D93/D84</f>
        <v>1.0333333333333333E-2</v>
      </c>
      <c r="E94">
        <f>E93/E84</f>
        <v>1.2205000000000001E-2</v>
      </c>
      <c r="F94">
        <f>F93/F84</f>
        <v>1.18025E-2</v>
      </c>
    </row>
    <row r="95" spans="1:6" x14ac:dyDescent="0.25">
      <c r="A95" t="s">
        <v>0</v>
      </c>
      <c r="B95" t="s">
        <v>4</v>
      </c>
      <c r="C95" t="s">
        <v>5</v>
      </c>
      <c r="E95" t="s">
        <v>1</v>
      </c>
    </row>
    <row r="96" spans="1:6" x14ac:dyDescent="0.25">
      <c r="A96">
        <v>2</v>
      </c>
      <c r="C96" t="e">
        <f>A96/(2*B96)</f>
        <v>#DIV/0!</v>
      </c>
    </row>
    <row r="97" spans="1:6" x14ac:dyDescent="0.25">
      <c r="A97" t="s">
        <v>2</v>
      </c>
      <c r="C97">
        <v>1000</v>
      </c>
      <c r="D97">
        <v>10000</v>
      </c>
      <c r="E97">
        <v>50000</v>
      </c>
      <c r="F97">
        <v>100000</v>
      </c>
    </row>
    <row r="98" spans="1:6" x14ac:dyDescent="0.25">
      <c r="A98" t="s">
        <v>3</v>
      </c>
    </row>
    <row r="99" spans="1:6" x14ac:dyDescent="0.25">
      <c r="A99" t="s">
        <v>3</v>
      </c>
    </row>
    <row r="100" spans="1:6" x14ac:dyDescent="0.25">
      <c r="A100" t="s">
        <v>3</v>
      </c>
    </row>
    <row r="101" spans="1:6" x14ac:dyDescent="0.25">
      <c r="A101" t="s">
        <v>3</v>
      </c>
    </row>
    <row r="102" spans="1:6" x14ac:dyDescent="0.25">
      <c r="A102" t="s">
        <v>3</v>
      </c>
      <c r="C102" s="1" t="e">
        <f>AVERAGE(C98:C101)</f>
        <v>#DIV/0!</v>
      </c>
      <c r="D102" s="1" t="e">
        <f>AVERAGE(D98:D101)</f>
        <v>#DIV/0!</v>
      </c>
      <c r="E102" s="1" t="e">
        <f>AVERAGE(E98:E101)</f>
        <v>#DIV/0!</v>
      </c>
      <c r="F102" s="1" t="e">
        <f>AVERAGE(F98:F101)</f>
        <v>#DIV/0!</v>
      </c>
    </row>
    <row r="103" spans="1:6" x14ac:dyDescent="0.25">
      <c r="C103" t="e">
        <f>C102/C97</f>
        <v>#DIV/0!</v>
      </c>
      <c r="D103" t="e">
        <f>D102/D97</f>
        <v>#DIV/0!</v>
      </c>
      <c r="E103" t="e">
        <f>E102/E97</f>
        <v>#DIV/0!</v>
      </c>
      <c r="F103" t="e">
        <f>F102/F97</f>
        <v>#DIV/0!</v>
      </c>
    </row>
    <row r="104" spans="1:6" x14ac:dyDescent="0.25">
      <c r="A104" t="s">
        <v>0</v>
      </c>
      <c r="B104" t="s">
        <v>4</v>
      </c>
      <c r="C104" t="s">
        <v>5</v>
      </c>
      <c r="E104" t="s">
        <v>1</v>
      </c>
    </row>
    <row r="105" spans="1:6" x14ac:dyDescent="0.25">
      <c r="A105">
        <v>2</v>
      </c>
      <c r="C105" t="e">
        <f>A105/(2*B105)</f>
        <v>#DIV/0!</v>
      </c>
    </row>
    <row r="106" spans="1:6" x14ac:dyDescent="0.25">
      <c r="A106" t="s">
        <v>2</v>
      </c>
      <c r="C106">
        <v>1000</v>
      </c>
      <c r="D106">
        <v>10000</v>
      </c>
      <c r="E106">
        <v>50000</v>
      </c>
      <c r="F106">
        <v>100000</v>
      </c>
    </row>
    <row r="107" spans="1:6" x14ac:dyDescent="0.25">
      <c r="A107" t="s">
        <v>3</v>
      </c>
    </row>
    <row r="108" spans="1:6" x14ac:dyDescent="0.25">
      <c r="A108" t="s">
        <v>3</v>
      </c>
    </row>
    <row r="109" spans="1:6" x14ac:dyDescent="0.25">
      <c r="A109" t="s">
        <v>3</v>
      </c>
    </row>
    <row r="110" spans="1:6" x14ac:dyDescent="0.25">
      <c r="A110" t="s">
        <v>3</v>
      </c>
    </row>
    <row r="111" spans="1:6" x14ac:dyDescent="0.25">
      <c r="A111" t="s">
        <v>3</v>
      </c>
      <c r="C111" s="1" t="e">
        <f>AVERAGE(C107:C110)</f>
        <v>#DIV/0!</v>
      </c>
      <c r="D111" s="1" t="e">
        <f>AVERAGE(D107:D110)</f>
        <v>#DIV/0!</v>
      </c>
      <c r="E111" s="1" t="e">
        <f>AVERAGE(E107:E110)</f>
        <v>#DIV/0!</v>
      </c>
      <c r="F111" s="1" t="e">
        <f>AVERAGE(F107:F110)</f>
        <v>#DIV/0!</v>
      </c>
    </row>
    <row r="112" spans="1:6" x14ac:dyDescent="0.25">
      <c r="C112" t="e">
        <f>C111/C106</f>
        <v>#DIV/0!</v>
      </c>
      <c r="D112" t="e">
        <f>D111/D106</f>
        <v>#DIV/0!</v>
      </c>
      <c r="E112" t="e">
        <f>E111/E106</f>
        <v>#DIV/0!</v>
      </c>
      <c r="F112" t="e">
        <f>F111/F106</f>
        <v>#DIV/0!</v>
      </c>
    </row>
    <row r="113" spans="1:6" x14ac:dyDescent="0.25">
      <c r="A113" t="s">
        <v>0</v>
      </c>
      <c r="B113" t="s">
        <v>4</v>
      </c>
      <c r="C113" t="s">
        <v>5</v>
      </c>
      <c r="E113" t="s">
        <v>1</v>
      </c>
    </row>
    <row r="114" spans="1:6" x14ac:dyDescent="0.25">
      <c r="A114">
        <v>2</v>
      </c>
      <c r="C114" t="e">
        <f>A114/(2*B114)</f>
        <v>#DIV/0!</v>
      </c>
    </row>
    <row r="115" spans="1:6" x14ac:dyDescent="0.25">
      <c r="A115" t="s">
        <v>2</v>
      </c>
      <c r="C115">
        <v>1000</v>
      </c>
      <c r="D115">
        <v>10000</v>
      </c>
      <c r="E115">
        <v>50000</v>
      </c>
      <c r="F115">
        <v>100000</v>
      </c>
    </row>
    <row r="116" spans="1:6" x14ac:dyDescent="0.25">
      <c r="A116" t="s">
        <v>3</v>
      </c>
    </row>
    <row r="117" spans="1:6" x14ac:dyDescent="0.25">
      <c r="A117" t="s">
        <v>3</v>
      </c>
    </row>
    <row r="118" spans="1:6" x14ac:dyDescent="0.25">
      <c r="A118" t="s">
        <v>3</v>
      </c>
    </row>
    <row r="119" spans="1:6" x14ac:dyDescent="0.25">
      <c r="A119" t="s">
        <v>3</v>
      </c>
    </row>
    <row r="120" spans="1:6" x14ac:dyDescent="0.25">
      <c r="A120" t="s">
        <v>3</v>
      </c>
      <c r="C120" s="1" t="e">
        <f>AVERAGE(C116:C119)</f>
        <v>#DIV/0!</v>
      </c>
      <c r="D120" s="1" t="e">
        <f>AVERAGE(D116:D119)</f>
        <v>#DIV/0!</v>
      </c>
      <c r="E120" s="1" t="e">
        <f>AVERAGE(E116:E119)</f>
        <v>#DIV/0!</v>
      </c>
      <c r="F120" s="1" t="e">
        <f>AVERAGE(F116:F119)</f>
        <v>#DIV/0!</v>
      </c>
    </row>
    <row r="121" spans="1:6" x14ac:dyDescent="0.25">
      <c r="C121" t="e">
        <f>C120/C115</f>
        <v>#DIV/0!</v>
      </c>
      <c r="D121" t="e">
        <f>D120/D115</f>
        <v>#DIV/0!</v>
      </c>
      <c r="E121" t="e">
        <f>E120/E115</f>
        <v>#DIV/0!</v>
      </c>
      <c r="F121" t="e">
        <f>F120/F115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A=0.5</vt:lpstr>
      <vt:lpstr>A=1</vt:lpstr>
      <vt:lpstr>A=2</vt:lpstr>
      <vt:lpstr>A=4</vt:lpstr>
    </vt:vector>
  </TitlesOfParts>
  <Company>University of Eastern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Kärenlampi</dc:creator>
  <cp:lastModifiedBy>Petri Kärenlampi</cp:lastModifiedBy>
  <dcterms:created xsi:type="dcterms:W3CDTF">2016-08-03T13:56:56Z</dcterms:created>
  <dcterms:modified xsi:type="dcterms:W3CDTF">2016-08-30T08:18:20Z</dcterms:modified>
</cp:coreProperties>
</file>